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3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1">'Часть I - Услуги'!$3:$3</definedName>
    <definedName name="_xlnm.Print_Titles" localSheetId="3">'Часть III - Фин.обеспечение'!$4:$6</definedName>
    <definedName name="_xlnm.Print_Titles" localSheetId="4">'Часть IV - Порядок контроля'!$14:$15</definedName>
    <definedName name="_xlnm.Print_Area" localSheetId="3">'Часть III - Фин.обеспечение'!$A$1:$I$41</definedName>
    <definedName name="_xlnm.Print_Area" localSheetId="4">'Часть IV - Порядок контроля'!$A$1:$L$62</definedName>
  </definedNames>
  <calcPr fullCalcOnLoad="1"/>
</workbook>
</file>

<file path=xl/sharedStrings.xml><?xml version="1.0" encoding="utf-8"?>
<sst xmlns="http://schemas.openxmlformats.org/spreadsheetml/2006/main" count="367" uniqueCount="189">
  <si>
    <t>№ п/п</t>
  </si>
  <si>
    <t>…</t>
  </si>
  <si>
    <t>Единица измерения</t>
  </si>
  <si>
    <t xml:space="preserve">руб./ед. объёма государственной услуги </t>
  </si>
  <si>
    <t>1.1</t>
  </si>
  <si>
    <t>2.1</t>
  </si>
  <si>
    <t>Затраты на оказание государственных услуг, ВСЕГО</t>
  </si>
  <si>
    <t>руб.</t>
  </si>
  <si>
    <t>1 = 1.1 + … + 1.h</t>
  </si>
  <si>
    <t>Работы</t>
  </si>
  <si>
    <t>2 = 2.1 + … + 2.s</t>
  </si>
  <si>
    <t>2.1 = 2.1.1 - 2.1.2</t>
  </si>
  <si>
    <t>2.s</t>
  </si>
  <si>
    <t>2.s = 2.s.1 - 2.s.2</t>
  </si>
  <si>
    <t>2.s.1</t>
  </si>
  <si>
    <t>2.s.2</t>
  </si>
  <si>
    <t xml:space="preserve">Объём субсидии на исполнение государственного задания </t>
  </si>
  <si>
    <t>3</t>
  </si>
  <si>
    <t>4</t>
  </si>
  <si>
    <t>5</t>
  </si>
  <si>
    <t>2.1.1</t>
  </si>
  <si>
    <t>2.1.2</t>
  </si>
  <si>
    <t>очередной финансовый (N+1) год</t>
  </si>
  <si>
    <t>первый (N+2) год планового периода</t>
  </si>
  <si>
    <t>второй (N+3) год планового периода</t>
  </si>
  <si>
    <t>Часть I. Оказание государственной(-ых) услуги (услуг)</t>
  </si>
  <si>
    <t>Нормативные затраты на содержание государственного имущества Тверской области</t>
  </si>
  <si>
    <t>*</t>
  </si>
  <si>
    <t>5 = (1 + 2 + 3) × 4</t>
  </si>
  <si>
    <t>2</t>
  </si>
  <si>
    <t>1</t>
  </si>
  <si>
    <t>Затраты на оказание государственной услуги, Всего</t>
  </si>
  <si>
    <t>%</t>
  </si>
  <si>
    <t>_ _ _ . _ _ . _ _ _  . _ . _ . _ ._ _ _ _ . _ _ _ _ . _ _ _. _ _ _ . _ _ _ . _ _</t>
  </si>
  <si>
    <t>…….</t>
  </si>
  <si>
    <t>Категория потребителей</t>
  </si>
  <si>
    <t>Показатель качества 1</t>
  </si>
  <si>
    <t>Примечание: форма дополняется дополнительными строками в соответствии с количеством реестровых записей государственных услуг (работ) в рамках государственного задания.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</si>
  <si>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</si>
  <si>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</si>
  <si>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</si>
  <si>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</si>
  <si>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rPr>
        <sz val="14"/>
        <color indexed="8"/>
        <rFont val="Times New Roman"/>
        <family val="1"/>
      </rPr>
      <t>«____»__________________20___ г.</t>
    </r>
    <r>
      <rPr>
        <sz val="11"/>
        <color indexed="8"/>
        <rFont val="Times New Roman"/>
        <family val="1"/>
      </rPr>
      <t xml:space="preserve">
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</si>
  <si>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t>(наименование государственного учреждения Тверской области)</t>
  </si>
  <si>
    <t>(указывается год или годы выполнения государственного задания)</t>
  </si>
  <si>
    <t>Объем оказания государственной услуги</t>
  </si>
  <si>
    <t>3.1</t>
  </si>
  <si>
    <t>3.2</t>
  </si>
  <si>
    <t>3.3</t>
  </si>
  <si>
    <t>Нормативные затраты на уплату налогов</t>
  </si>
  <si>
    <t>Коэффициент использования государственного имущества</t>
  </si>
  <si>
    <t>Нормативные затраты на содержание государственного имущества, за исключением затрат на уплату налогов</t>
  </si>
  <si>
    <t>x</t>
  </si>
  <si>
    <t>Показатель качества k</t>
  </si>
  <si>
    <t>Периодичность проведения процедур контроля</t>
  </si>
  <si>
    <t>Наименование/ единица измерения</t>
  </si>
  <si>
    <t>Вид контрольного мероприятия</t>
  </si>
  <si>
    <t>Коэффициент стабилизации бюджетной нагрузки</t>
  </si>
  <si>
    <t>Затраты на выполнение  работы 1 "_________________"</t>
  </si>
  <si>
    <t>Затраты на выполнение  работы 2 "_________________"</t>
  </si>
  <si>
    <t>Часть III. Финансовое обеспечение выполнения государственного задания</t>
  </si>
  <si>
    <t>на __2016____ год и плановый период _2017___ - _2018___ годов</t>
  </si>
  <si>
    <t>Об основах социального обслуживания граждан в Российской Федерации № 442-ФЗ от 28.12.2013</t>
  </si>
  <si>
    <t>n</t>
  </si>
  <si>
    <t>Контроль за исполнением государственного задания осуществляется в соответствии с постановлением Правительства Тверской области от 01.09.2011 №21-пп «О Порядке осуществления контроля за деятельностью государственных бюджетных учреждений Тверской области и государственных казенных учреждений Тверской области».</t>
  </si>
  <si>
    <t>Выездная проверка</t>
  </si>
  <si>
    <t>Камеральная проверка</t>
  </si>
  <si>
    <t>Не реже 1 раза в  3 года</t>
  </si>
  <si>
    <t>Ежеквартально</t>
  </si>
  <si>
    <t>Человек</t>
  </si>
  <si>
    <t>1.2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</si>
  <si>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Наименование  государственной услуги (работы) включая содержание и указание условий оказания  в соответствии с ведомственным перечнем государственных услуг и работ, оказываемых (выполняемых) государственными учреждениями Тверской области в качестве основных видов деятельности</t>
    </r>
  </si>
  <si>
    <t>1.1.1.1</t>
  </si>
  <si>
    <t>1.1.1.2</t>
  </si>
  <si>
    <t>1.1.1.3</t>
  </si>
  <si>
    <t>1.2.1.1</t>
  </si>
  <si>
    <t>1.2.1.2</t>
  </si>
  <si>
    <t>1.2.1.3</t>
  </si>
  <si>
    <t>1.2.1.4</t>
  </si>
  <si>
    <t>СОГЛАСОВАНО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</si>
  <si>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</si>
  <si>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</si>
  <si>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</si>
  <si>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</si>
  <si>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t>Допустимое (возможное) отклонение показателя качества государственной услуги</t>
  </si>
  <si>
    <t>+/-5%</t>
  </si>
  <si>
    <t>Часть II. Выполнение работы (работ)</t>
  </si>
  <si>
    <t>Уникальный номер реестровой записи  ведомственного перечня государственных услуг (работ)</t>
  </si>
  <si>
    <t>Наименование работы с указанием характеристик (содержание работы, условия выполнения работы)</t>
  </si>
  <si>
    <t>Показатели работы</t>
  </si>
  <si>
    <t xml:space="preserve">Допустимое (возможное) отклонение показателя качества работы 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</si>
  <si>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</si>
  <si>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Затраты на выполнение работы n "_________________"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</si>
  <si>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</si>
  <si>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</si>
  <si>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</si>
  <si>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</si>
  <si>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</si>
  <si>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</si>
  <si>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</si>
  <si>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</si>
  <si>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по мере необходимости может быть запрошена необходимая для контроля информация.</t>
  </si>
  <si>
    <t>а)       за 6 месяцев текущего финансового года - в срок до 15 июля текущего финансового года;</t>
  </si>
  <si>
    <t>б)       за 9 месяцев текущего финансового года - в срок до 15 октября текущего финансового года;</t>
  </si>
  <si>
    <t>в)        за отчетный финансовый год - в срок до 15 марта года, следующего за отчетным.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</si>
  <si>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</si>
  <si>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</si>
  <si>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2. Отчет о результатах контроля за исполнением государственного задания</t>
  </si>
  <si>
    <t>ликвидация поставщика государственных услуг;</t>
  </si>
  <si>
    <t xml:space="preserve"> реорганизация поставщика государственных услуг;</t>
  </si>
  <si>
    <t xml:space="preserve"> иные основания, предусмотренные нормативными правовыми актами Российской Федерации и Тверской области</t>
  </si>
  <si>
    <t>Характеристика причин отклонения  показателя контроля за исполнением государственного задания от запланированных значений</t>
  </si>
  <si>
    <t>Отчет учреждения</t>
  </si>
  <si>
    <t>Определяется по результатам опросов потребителей</t>
  </si>
  <si>
    <r>
      <rPr>
        <b/>
        <sz val="12"/>
        <rFont val="Times New Roman"/>
        <family val="1"/>
      </rPr>
  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  <r>
      <rPr>
        <sz val="12"/>
        <rFont val="Times New Roman"/>
        <family val="1"/>
      </rPr>
      <t xml:space="preserve">    (условия оказание - очное) </t>
    </r>
    <r>
      <rPr>
        <sz val="14"/>
        <rFont val="Times New Roman"/>
        <family val="1"/>
      </rPr>
      <t xml:space="preserve">  </t>
    </r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</si>
  <si>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</si>
  <si>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(процент)</t>
  </si>
  <si>
    <t>Количество нарушений санитарного законодательства в отчетном году, выявленных при проведении проверок (процент)</t>
  </si>
  <si>
    <t>Удовлетворенность получателей социальных услуг в оказанных социальных услугах (процент)</t>
  </si>
  <si>
    <t>Укомплектование организации специалистами, оказывающими социальные услуги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</si>
  <si>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</si>
  <si>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 (процент)</t>
  </si>
  <si>
    <r>
      <rPr>
        <b/>
        <sz val="12"/>
        <rFont val="Times New Roman"/>
        <family val="1"/>
      </rPr>
  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  <r>
      <rPr>
        <sz val="12"/>
        <rFont val="Times New Roman"/>
        <family val="1"/>
      </rPr>
      <t xml:space="preserve">     </t>
    </r>
  </si>
  <si>
    <t>22031000000000001006100</t>
  </si>
  <si>
    <t>Численность граждан, получивших социальные услуги (Человек) в полустационарной форме</t>
  </si>
  <si>
    <t>Численность граждан, получивших социальные услуги (Человек) в стационарной форме</t>
  </si>
  <si>
    <t/>
  </si>
  <si>
    <t xml:space="preserve">22030000000000001007100
</t>
  </si>
  <si>
    <t xml:space="preserve"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</si>
  <si>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
(поддержание и сохранение здоровья получателей социальных услуг путем организации ухода, оказания содействия в проведении оздоровительных мероприятий, систематического наблюдения за получателями социальных услуг для выявления отклонений в состоянии их здоровья )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</si>
  <si>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   </t>
  </si>
  <si>
    <t>2.2</t>
  </si>
  <si>
    <t>2.3</t>
  </si>
  <si>
    <t>2.4</t>
  </si>
  <si>
    <t>2.5</t>
  </si>
  <si>
    <t>2.6</t>
  </si>
  <si>
    <t>2.7</t>
  </si>
  <si>
    <r>
      <t>П</t>
    </r>
    <r>
      <rPr>
        <b/>
        <sz val="12"/>
        <rFont val="Times New Roman"/>
        <family val="1"/>
      </rPr>
      <t>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  </r>
    <r>
      <rPr>
        <sz val="12"/>
        <rFont val="Times New Roman"/>
        <family val="1"/>
      </rPr>
      <t xml:space="preserve"> (условия оказание - очное) </t>
    </r>
    <r>
      <rPr>
        <sz val="14"/>
        <rFont val="Times New Roman"/>
        <family val="1"/>
      </rPr>
      <t xml:space="preserve">  </t>
    </r>
  </si>
  <si>
    <t xml:space="preserve">22032000000000001005100 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</si>
  <si>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</si>
  <si>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>Численность граждан, получивших социальные услуги (Человек) на дому</t>
  </si>
  <si>
    <t xml:space="preserve">22030000000000001007100 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</si>
  <si>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 (условия оказание - очное)   </t>
  </si>
  <si>
    <t>1.1.1.4</t>
  </si>
  <si>
    <t>1.3</t>
  </si>
  <si>
    <t>1.3.1.1</t>
  </si>
  <si>
    <t>1.3.1.2</t>
  </si>
  <si>
    <t>1.3.1.3</t>
  </si>
  <si>
    <t>1.3.1.4</t>
  </si>
  <si>
    <t xml:space="preserve">22030000000000001005100
</t>
  </si>
  <si>
    <t>1.4</t>
  </si>
  <si>
    <t>1.5</t>
  </si>
  <si>
    <t>3.4</t>
  </si>
  <si>
    <t>3.5</t>
  </si>
  <si>
    <t>3.6</t>
  </si>
  <si>
    <t>3.7</t>
  </si>
  <si>
    <t xml:space="preserve"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    (условия оказание - очное)   </t>
  </si>
  <si>
    <t>Гражданин при наличии иных обстоятельств, которые ухудшают или способны ухудшить условия его жизнедеятельности;Гражданин при отсутствии работы и средств к существованию;Гражданин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</si>
  <si>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инвалидности;Гражданин при отсутствии возможности обеспечения ухода (в том числе временного) за инвалидом, ребенком, детьми, а также отсутствие попечения над ними;Гражданин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родителей;Гражданин при наличии в семье инвалида или инвалидов, в том числе ребенка-инвалида или детей-инвалидов, нуждающихся в постоянном постороннем уходе;Гражданин при наличии ребенка или детей (в том числе находящихся под опекой, попечительством), испытывающих трудности в социальной адаптации;Гражданин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существованию;Гражданин при наличии иных обстоятельств, которые ухудшают или способны ухудшить условия его жизнедеятельности</t>
  </si>
  <si>
    <t xml:space="preserve">Государственного бюджетного учреждения  «Комплексный центр социального облуживания населения" Весьегонского района   </t>
  </si>
  <si>
    <t xml:space="preserve">Государственное задание
</t>
  </si>
  <si>
    <t>Наименование  государственной услуги с указанием характеристик (содержание государственной услуги, условия оказания государственной услуги)</t>
  </si>
  <si>
    <t>Показатели государственной услуги</t>
  </si>
  <si>
    <t xml:space="preserve">Реквизиты нормативного правового или иного акта, определяющего порядок оказания  государственной услуги и ссылка на размещение в  в информационно-телекоммуника-ционной сети Интернет 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</si>
  <si>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</si>
  <si>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</si>
  <si>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</si>
  <si>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</si>
  <si>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Показатель качества 6</t>
  </si>
  <si>
    <t>Наимено-вание/еди-ница измерения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</si>
  <si>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</si>
  <si>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Наименование параметра расчета объема субсидии</t>
  </si>
  <si>
    <t>Значение параметров расчета объема субсидии</t>
  </si>
  <si>
    <t>Формула расчета объема субсидии</t>
  </si>
  <si>
    <t>Нормативные затраты на оказание государственным учреждением  государственной услуги в пределах государственного задания</t>
  </si>
  <si>
    <t>Объем государственной услуги, оказываемой в пределах государственного задания</t>
  </si>
  <si>
    <t>Среднегодовой размер платы за оказание  государственной услуги, оказываемой за плату в рамках государственного задания</t>
  </si>
  <si>
    <t>Объем государственной услуги, оказываемой за плату  в рамках государственного задания</t>
  </si>
  <si>
    <t>Затраты на выполнение  работ, всего</t>
  </si>
  <si>
    <t>Затраты на выполнение  работы, всего</t>
  </si>
  <si>
    <t xml:space="preserve">Затраты на выполнение государственным учреждением работы в пределах государственного задания </t>
  </si>
  <si>
    <t>Планируемый объем доходов от выполнения государственным учреждением работ за плату в пределах государственного задания</t>
  </si>
  <si>
    <t>Затраты на выполнение работы, всего</t>
  </si>
  <si>
    <t xml:space="preserve">Уникальный номер реестровой записи  ведомственного перечня государственных услуг (работ) </t>
  </si>
  <si>
    <t>Наименование показателя контроля за исполнением государственного задания</t>
  </si>
  <si>
    <t xml:space="preserve">Плановое значение  показателя контроля за исполнением государствен-ного задания, утвержденное в государствен-ном задании </t>
  </si>
  <si>
    <t>Фактическое значение  показателя контроля за исполнением государствен-ного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</si>
  <si>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государствен-ного задания за отчетный финансовый год, процент</t>
  </si>
  <si>
    <t>Источники информации о фактическом значении показателя контроля за исполнением государствен-ного задания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</si>
</sst>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#,##0.0"/>
    <numFmt numFmtId="180" formatCode="#,##0.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49" fontId="6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5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9" fontId="11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0" xfId="0" applyFont="1" applyFill="1" applyAlignment="1">
      <alignment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4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5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60" zoomScaleNormal="85" zoomScalePageLayoutView="0" workbookViewId="0" topLeftCell="A4">
      <selection activeCell="C51" sqref="C51"/>
    </sheetView>
  </sheetViews>
  <sheetFormatPr defaultColWidth="9.140625" defaultRowHeight="15"/>
  <cols>
    <col min="1" max="1" width="9.57421875" style="13" customWidth="1"/>
    <col min="2" max="2" width="33.421875" style="1" customWidth="1"/>
    <col min="3" max="3" width="17.8515625" style="1" customWidth="1"/>
    <col min="4" max="6" width="20.7109375" style="1" customWidth="1"/>
    <col min="7" max="7" width="57.421875" style="1" customWidth="1"/>
    <col min="8" max="8" width="16.8515625" style="1" bestFit="1" customWidth="1"/>
    <col min="9" max="9" width="9.140625" style="1" customWidth="1"/>
    <col min="10" max="10" width="58.57421875" style="1" customWidth="1"/>
    <col min="11" max="16384" width="9.140625" style="1" customWidth="1"/>
  </cols>
  <sheetData>
    <row r="1" spans="2:7" ht="18.75">
      <c r="B1" s="15" t="s">
        <v>79</v>
      </c>
      <c r="G1" s="15" t="s">
        <v>38</v>
      </c>
    </row>
    <row r="2" spans="2:7" ht="48">
      <c r="B2" s="14" t="s">
        <v>80</v>
      </c>
      <c r="G2" s="14" t="s">
        <v>39</v>
      </c>
    </row>
    <row r="3" spans="2:7" ht="36" customHeight="1">
      <c r="B3" s="14"/>
      <c r="G3" s="14" t="s">
        <v>81</v>
      </c>
    </row>
    <row r="4" spans="2:7" ht="48">
      <c r="B4" s="14"/>
      <c r="G4" s="14" t="s">
        <v>40</v>
      </c>
    </row>
    <row r="5" spans="2:7" ht="41.25" customHeight="1">
      <c r="B5" s="14" t="s">
        <v>41</v>
      </c>
      <c r="G5" s="14" t="s">
        <v>41</v>
      </c>
    </row>
    <row r="6" spans="2:7" ht="55.5">
      <c r="B6" s="14" t="s">
        <v>42</v>
      </c>
      <c r="G6" s="14" t="s">
        <v>42</v>
      </c>
    </row>
    <row r="7" spans="2:7" ht="15">
      <c r="B7" s="14"/>
      <c r="G7" s="14"/>
    </row>
    <row r="8" spans="2:7" ht="32.25" customHeight="1">
      <c r="B8" s="14"/>
      <c r="G8" s="14" t="s">
        <v>82</v>
      </c>
    </row>
    <row r="9" spans="2:7" ht="15">
      <c r="B9" s="14"/>
      <c r="G9" s="14"/>
    </row>
    <row r="10" spans="2:7" ht="48">
      <c r="B10" s="14"/>
      <c r="G10" s="14" t="s">
        <v>41</v>
      </c>
    </row>
    <row r="11" spans="2:7" ht="36.75">
      <c r="B11" s="14"/>
      <c r="G11" s="14" t="s">
        <v>42</v>
      </c>
    </row>
    <row r="12" spans="2:7" ht="15">
      <c r="B12" s="14"/>
      <c r="G12" s="14"/>
    </row>
    <row r="13" spans="2:7" ht="33" customHeight="1">
      <c r="B13" s="14"/>
      <c r="G13" s="14" t="s">
        <v>83</v>
      </c>
    </row>
    <row r="14" spans="2:7" ht="15">
      <c r="B14" s="14"/>
      <c r="G14" s="14"/>
    </row>
    <row r="15" spans="2:7" ht="48">
      <c r="B15" s="14"/>
      <c r="G15" s="14" t="s">
        <v>41</v>
      </c>
    </row>
    <row r="16" spans="2:7" ht="36.75">
      <c r="B16" s="14"/>
      <c r="G16" s="14" t="s">
        <v>42</v>
      </c>
    </row>
    <row r="17" spans="1:10" ht="18.75" customHeight="1">
      <c r="A17" s="112" t="s">
        <v>160</v>
      </c>
      <c r="B17" s="112"/>
      <c r="C17" s="112"/>
      <c r="D17" s="112"/>
      <c r="E17" s="112"/>
      <c r="F17" s="112"/>
      <c r="G17" s="112"/>
      <c r="H17" s="16"/>
      <c r="I17" s="16"/>
      <c r="J17" s="16"/>
    </row>
    <row r="18" spans="1:10" s="12" customFormat="1" ht="18">
      <c r="A18" s="17"/>
      <c r="B18" s="18"/>
      <c r="C18" s="18"/>
      <c r="D18" s="18"/>
      <c r="E18" s="18"/>
      <c r="F18" s="18"/>
      <c r="G18" s="18"/>
      <c r="H18" s="11"/>
      <c r="I18" s="11"/>
      <c r="J18" s="11"/>
    </row>
    <row r="19" spans="1:10" s="35" customFormat="1" ht="18.75" customHeight="1">
      <c r="A19" s="113" t="s">
        <v>159</v>
      </c>
      <c r="B19" s="113"/>
      <c r="C19" s="113"/>
      <c r="D19" s="113"/>
      <c r="E19" s="113"/>
      <c r="F19" s="113"/>
      <c r="G19" s="113"/>
      <c r="H19" s="34"/>
      <c r="I19" s="34"/>
      <c r="J19" s="34"/>
    </row>
    <row r="20" spans="1:10" s="12" customFormat="1" ht="15" customHeight="1">
      <c r="A20" s="114" t="s">
        <v>43</v>
      </c>
      <c r="B20" s="114"/>
      <c r="C20" s="114"/>
      <c r="D20" s="114"/>
      <c r="E20" s="114"/>
      <c r="F20" s="114"/>
      <c r="G20" s="114"/>
      <c r="H20" s="11"/>
      <c r="I20" s="11"/>
      <c r="J20" s="11"/>
    </row>
    <row r="21" spans="1:10" s="12" customFormat="1" ht="18">
      <c r="A21" s="17"/>
      <c r="B21" s="18"/>
      <c r="C21" s="18"/>
      <c r="D21" s="18"/>
      <c r="E21" s="18"/>
      <c r="F21" s="18"/>
      <c r="G21" s="18"/>
      <c r="H21" s="11"/>
      <c r="I21" s="11"/>
      <c r="J21" s="11"/>
    </row>
    <row r="22" spans="1:10" s="12" customFormat="1" ht="18.75" customHeight="1">
      <c r="A22" s="115" t="s">
        <v>61</v>
      </c>
      <c r="B22" s="115"/>
      <c r="C22" s="115"/>
      <c r="D22" s="115"/>
      <c r="E22" s="115"/>
      <c r="F22" s="115"/>
      <c r="G22" s="115"/>
      <c r="H22" s="11"/>
      <c r="I22" s="11"/>
      <c r="J22" s="11"/>
    </row>
    <row r="23" spans="1:10" s="12" customFormat="1" ht="15" customHeight="1">
      <c r="A23" s="115" t="s">
        <v>44</v>
      </c>
      <c r="B23" s="115"/>
      <c r="C23" s="115"/>
      <c r="D23" s="115"/>
      <c r="E23" s="115"/>
      <c r="F23" s="115"/>
      <c r="G23" s="115"/>
      <c r="H23" s="11"/>
      <c r="I23" s="11"/>
      <c r="J23" s="11"/>
    </row>
    <row r="24" spans="1:10" s="12" customFormat="1" ht="15" customHeight="1">
      <c r="A24" s="20"/>
      <c r="B24" s="19"/>
      <c r="C24" s="19"/>
      <c r="D24" s="19"/>
      <c r="E24" s="19"/>
      <c r="F24" s="19"/>
      <c r="G24" s="19"/>
      <c r="H24" s="11"/>
      <c r="I24" s="11"/>
      <c r="J24" s="11"/>
    </row>
  </sheetData>
  <sheetProtection/>
  <mergeCells count="5">
    <mergeCell ref="A17:G17"/>
    <mergeCell ref="A19:G19"/>
    <mergeCell ref="A20:G20"/>
    <mergeCell ref="A22:G22"/>
    <mergeCell ref="A23:G23"/>
  </mergeCells>
  <printOptions horizontalCentered="1"/>
  <pageMargins left="0.7874015748031497" right="0.3937007874015748" top="0.7874015748031497" bottom="0.7874015748031497" header="0.31496062992125984" footer="0.31496062992125984"/>
  <pageSetup fitToHeight="0" fitToWidth="1" horizontalDpi="600" verticalDpi="600" orientation="landscape" paperSize="9" scale="7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90" zoomScaleSheetLayoutView="75" zoomScalePageLayoutView="0" workbookViewId="0" topLeftCell="A21">
      <selection activeCell="G24" sqref="G24"/>
    </sheetView>
  </sheetViews>
  <sheetFormatPr defaultColWidth="9.140625" defaultRowHeight="15"/>
  <cols>
    <col min="1" max="1" width="9.57421875" style="33" customWidth="1"/>
    <col min="2" max="2" width="28.8515625" style="3" customWidth="1"/>
    <col min="3" max="3" width="32.28125" style="7" customWidth="1"/>
    <col min="4" max="4" width="25.140625" style="7" customWidth="1"/>
    <col min="5" max="5" width="37.8515625" style="32" customWidth="1"/>
    <col min="6" max="6" width="24.421875" style="32" customWidth="1"/>
    <col min="7" max="7" width="14.00390625" style="32" customWidth="1"/>
    <col min="8" max="8" width="15.421875" style="32" customWidth="1"/>
    <col min="9" max="9" width="17.00390625" style="32" customWidth="1"/>
    <col min="10" max="10" width="27.140625" style="32" customWidth="1"/>
    <col min="11" max="16384" width="9.140625" style="7" customWidth="1"/>
  </cols>
  <sheetData>
    <row r="1" spans="1:10" s="3" customFormat="1" ht="18.75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31"/>
    </row>
    <row r="2" spans="1:10" s="3" customFormat="1" ht="18.75" customHeight="1">
      <c r="A2" s="127"/>
      <c r="B2" s="127"/>
      <c r="C2" s="127"/>
      <c r="D2" s="127"/>
      <c r="E2" s="127"/>
      <c r="F2" s="127"/>
      <c r="G2" s="127"/>
      <c r="H2" s="30"/>
      <c r="I2" s="30"/>
      <c r="J2" s="30"/>
    </row>
    <row r="3" spans="1:10" s="3" customFormat="1" ht="103.5" customHeight="1">
      <c r="A3" s="6" t="s">
        <v>0</v>
      </c>
      <c r="B3" s="4" t="s">
        <v>87</v>
      </c>
      <c r="C3" s="4" t="s">
        <v>161</v>
      </c>
      <c r="D3" s="8" t="s">
        <v>162</v>
      </c>
      <c r="E3" s="65" t="s">
        <v>55</v>
      </c>
      <c r="F3" s="65" t="s">
        <v>84</v>
      </c>
      <c r="G3" s="65" t="s">
        <v>22</v>
      </c>
      <c r="H3" s="65" t="s">
        <v>23</v>
      </c>
      <c r="I3" s="65" t="s">
        <v>24</v>
      </c>
      <c r="J3" s="65" t="s">
        <v>163</v>
      </c>
    </row>
    <row r="4" spans="1:10" s="3" customFormat="1" ht="118.5" customHeight="1">
      <c r="A4" s="122" t="s">
        <v>30</v>
      </c>
      <c r="B4" s="122" t="s">
        <v>138</v>
      </c>
      <c r="C4" s="123" t="s">
        <v>137</v>
      </c>
      <c r="D4" s="124" t="s">
        <v>35</v>
      </c>
      <c r="E4" s="118" t="s">
        <v>139</v>
      </c>
      <c r="F4" s="116" t="s">
        <v>52</v>
      </c>
      <c r="G4" s="116" t="s">
        <v>52</v>
      </c>
      <c r="H4" s="116"/>
      <c r="I4" s="116"/>
      <c r="J4" s="116" t="s">
        <v>62</v>
      </c>
    </row>
    <row r="5" spans="1:10" s="3" customFormat="1" ht="409.5" customHeight="1">
      <c r="A5" s="122"/>
      <c r="B5" s="122"/>
      <c r="C5" s="123"/>
      <c r="D5" s="124"/>
      <c r="E5" s="118"/>
      <c r="F5" s="116"/>
      <c r="G5" s="116"/>
      <c r="H5" s="116"/>
      <c r="I5" s="116"/>
      <c r="J5" s="116"/>
    </row>
    <row r="6" spans="1:10" s="3" customFormat="1" ht="103.5" customHeight="1">
      <c r="A6" s="122"/>
      <c r="B6" s="122"/>
      <c r="C6" s="123"/>
      <c r="D6" s="8" t="s">
        <v>45</v>
      </c>
      <c r="E6" s="66" t="s">
        <v>140</v>
      </c>
      <c r="F6" s="79" t="s">
        <v>52</v>
      </c>
      <c r="G6" s="83">
        <v>145</v>
      </c>
      <c r="H6" s="83"/>
      <c r="I6" s="83"/>
      <c r="J6" s="116"/>
    </row>
    <row r="7" spans="1:10" s="3" customFormat="1" ht="103.5" customHeight="1">
      <c r="A7" s="122"/>
      <c r="B7" s="122"/>
      <c r="C7" s="123"/>
      <c r="D7" s="87" t="s">
        <v>36</v>
      </c>
      <c r="E7" s="78" t="s">
        <v>116</v>
      </c>
      <c r="F7" s="80" t="s">
        <v>85</v>
      </c>
      <c r="G7" s="79">
        <v>100</v>
      </c>
      <c r="H7" s="79"/>
      <c r="I7" s="79"/>
      <c r="J7" s="119" t="s">
        <v>62</v>
      </c>
    </row>
    <row r="8" spans="1:10" s="3" customFormat="1" ht="47.25">
      <c r="A8" s="122"/>
      <c r="B8" s="122"/>
      <c r="C8" s="123"/>
      <c r="D8" s="87" t="s">
        <v>164</v>
      </c>
      <c r="E8" s="78" t="s">
        <v>118</v>
      </c>
      <c r="F8" s="80" t="s">
        <v>85</v>
      </c>
      <c r="G8" s="79">
        <v>100</v>
      </c>
      <c r="H8" s="79"/>
      <c r="I8" s="79"/>
      <c r="J8" s="120"/>
    </row>
    <row r="9" spans="1:10" s="3" customFormat="1" ht="47.25">
      <c r="A9" s="122"/>
      <c r="B9" s="122"/>
      <c r="C9" s="123"/>
      <c r="D9" s="87" t="s">
        <v>165</v>
      </c>
      <c r="E9" s="78" t="s">
        <v>119</v>
      </c>
      <c r="F9" s="80" t="s">
        <v>85</v>
      </c>
      <c r="G9" s="79">
        <v>100</v>
      </c>
      <c r="H9" s="79"/>
      <c r="I9" s="79"/>
      <c r="J9" s="120"/>
    </row>
    <row r="10" spans="1:10" s="3" customFormat="1" ht="126">
      <c r="A10" s="122"/>
      <c r="B10" s="122"/>
      <c r="C10" s="123"/>
      <c r="D10" s="87" t="s">
        <v>166</v>
      </c>
      <c r="E10" s="78" t="s">
        <v>120</v>
      </c>
      <c r="F10" s="80" t="s">
        <v>85</v>
      </c>
      <c r="G10" s="79">
        <v>100</v>
      </c>
      <c r="H10" s="79"/>
      <c r="I10" s="79"/>
      <c r="J10" s="121"/>
    </row>
    <row r="11" spans="1:10" s="5" customFormat="1" ht="409.5" customHeight="1">
      <c r="A11" s="122" t="s">
        <v>29</v>
      </c>
      <c r="B11" s="122" t="s">
        <v>141</v>
      </c>
      <c r="C11" s="123" t="s">
        <v>114</v>
      </c>
      <c r="D11" s="124" t="s">
        <v>35</v>
      </c>
      <c r="E11" s="118" t="s">
        <v>157</v>
      </c>
      <c r="F11" s="116" t="s">
        <v>52</v>
      </c>
      <c r="G11" s="116" t="s">
        <v>52</v>
      </c>
      <c r="H11" s="116"/>
      <c r="I11" s="116"/>
      <c r="J11" s="116" t="s">
        <v>62</v>
      </c>
    </row>
    <row r="12" spans="1:10" s="5" customFormat="1" ht="201" customHeight="1">
      <c r="A12" s="122"/>
      <c r="B12" s="122"/>
      <c r="C12" s="123"/>
      <c r="D12" s="124"/>
      <c r="E12" s="118"/>
      <c r="F12" s="116"/>
      <c r="G12" s="116"/>
      <c r="H12" s="116"/>
      <c r="I12" s="116"/>
      <c r="J12" s="116"/>
    </row>
    <row r="13" spans="1:10" s="5" customFormat="1" ht="45">
      <c r="A13" s="122"/>
      <c r="B13" s="122"/>
      <c r="C13" s="123"/>
      <c r="D13" s="8" t="s">
        <v>45</v>
      </c>
      <c r="E13" s="66" t="s">
        <v>125</v>
      </c>
      <c r="F13" s="71" t="s">
        <v>52</v>
      </c>
      <c r="G13" s="83">
        <v>20</v>
      </c>
      <c r="H13" s="83"/>
      <c r="I13" s="83"/>
      <c r="J13" s="116"/>
    </row>
    <row r="14" spans="1:10" s="5" customFormat="1" ht="94.5">
      <c r="A14" s="122"/>
      <c r="B14" s="122"/>
      <c r="C14" s="123"/>
      <c r="D14" s="87" t="s">
        <v>36</v>
      </c>
      <c r="E14" s="73" t="s">
        <v>116</v>
      </c>
      <c r="F14" s="72" t="s">
        <v>85</v>
      </c>
      <c r="G14" s="71">
        <v>100</v>
      </c>
      <c r="H14" s="71"/>
      <c r="I14" s="71"/>
      <c r="J14" s="119" t="s">
        <v>62</v>
      </c>
    </row>
    <row r="15" spans="1:10" s="5" customFormat="1" ht="63">
      <c r="A15" s="122"/>
      <c r="B15" s="122"/>
      <c r="C15" s="123"/>
      <c r="D15" s="87" t="s">
        <v>164</v>
      </c>
      <c r="E15" s="73" t="s">
        <v>117</v>
      </c>
      <c r="F15" s="72" t="s">
        <v>85</v>
      </c>
      <c r="G15" s="71">
        <v>0</v>
      </c>
      <c r="H15" s="71"/>
      <c r="I15" s="71"/>
      <c r="J15" s="120"/>
    </row>
    <row r="16" spans="1:10" s="5" customFormat="1" ht="47.25">
      <c r="A16" s="122"/>
      <c r="B16" s="122"/>
      <c r="C16" s="123"/>
      <c r="D16" s="87" t="s">
        <v>165</v>
      </c>
      <c r="E16" s="73" t="s">
        <v>118</v>
      </c>
      <c r="F16" s="72" t="s">
        <v>85</v>
      </c>
      <c r="G16" s="71">
        <v>100</v>
      </c>
      <c r="H16" s="71"/>
      <c r="I16" s="71"/>
      <c r="J16" s="120"/>
    </row>
    <row r="17" spans="1:10" s="5" customFormat="1" ht="47.25">
      <c r="A17" s="122"/>
      <c r="B17" s="122"/>
      <c r="C17" s="123"/>
      <c r="D17" s="87" t="s">
        <v>166</v>
      </c>
      <c r="E17" s="73" t="s">
        <v>119</v>
      </c>
      <c r="F17" s="72" t="s">
        <v>85</v>
      </c>
      <c r="G17" s="71">
        <v>100</v>
      </c>
      <c r="H17" s="71"/>
      <c r="I17" s="71"/>
      <c r="J17" s="120"/>
    </row>
    <row r="18" spans="1:10" s="5" customFormat="1" ht="126">
      <c r="A18" s="122"/>
      <c r="B18" s="122"/>
      <c r="C18" s="123"/>
      <c r="D18" s="87" t="s">
        <v>167</v>
      </c>
      <c r="E18" s="73" t="s">
        <v>120</v>
      </c>
      <c r="F18" s="72" t="s">
        <v>85</v>
      </c>
      <c r="G18" s="71">
        <v>100</v>
      </c>
      <c r="H18" s="71"/>
      <c r="I18" s="71"/>
      <c r="J18" s="121"/>
    </row>
    <row r="19" spans="1:10" s="5" customFormat="1" ht="409.5" customHeight="1">
      <c r="A19" s="122"/>
      <c r="B19" s="122"/>
      <c r="C19" s="123"/>
      <c r="D19" s="87" t="s">
        <v>168</v>
      </c>
      <c r="E19" s="125" t="s">
        <v>115</v>
      </c>
      <c r="F19" s="117" t="s">
        <v>85</v>
      </c>
      <c r="G19" s="116">
        <v>100</v>
      </c>
      <c r="H19" s="116"/>
      <c r="I19" s="116"/>
      <c r="J19" s="119" t="s">
        <v>62</v>
      </c>
    </row>
    <row r="20" spans="1:10" s="5" customFormat="1" ht="159" customHeight="1">
      <c r="A20" s="122"/>
      <c r="B20" s="122"/>
      <c r="C20" s="123"/>
      <c r="D20" s="89"/>
      <c r="E20" s="125"/>
      <c r="F20" s="117"/>
      <c r="G20" s="116"/>
      <c r="H20" s="116"/>
      <c r="I20" s="116"/>
      <c r="J20" s="121"/>
    </row>
    <row r="21" spans="1:10" s="5" customFormat="1" ht="409.5" customHeight="1">
      <c r="A21" s="122" t="s">
        <v>17</v>
      </c>
      <c r="B21" s="122" t="s">
        <v>123</v>
      </c>
      <c r="C21" s="123" t="s">
        <v>122</v>
      </c>
      <c r="D21" s="124" t="s">
        <v>35</v>
      </c>
      <c r="E21" s="118" t="s">
        <v>158</v>
      </c>
      <c r="F21" s="116" t="s">
        <v>52</v>
      </c>
      <c r="G21" s="116" t="s">
        <v>52</v>
      </c>
      <c r="H21" s="116"/>
      <c r="I21" s="116"/>
      <c r="J21" s="119" t="s">
        <v>62</v>
      </c>
    </row>
    <row r="22" spans="1:10" s="5" customFormat="1" ht="207" customHeight="1">
      <c r="A22" s="122"/>
      <c r="B22" s="122"/>
      <c r="C22" s="123"/>
      <c r="D22" s="124"/>
      <c r="E22" s="118"/>
      <c r="F22" s="116"/>
      <c r="G22" s="116"/>
      <c r="H22" s="116"/>
      <c r="I22" s="116"/>
      <c r="J22" s="120"/>
    </row>
    <row r="23" spans="1:10" s="5" customFormat="1" ht="45">
      <c r="A23" s="122"/>
      <c r="B23" s="122"/>
      <c r="C23" s="123"/>
      <c r="D23" s="8" t="s">
        <v>45</v>
      </c>
      <c r="E23" s="64" t="s">
        <v>124</v>
      </c>
      <c r="F23" s="71" t="s">
        <v>52</v>
      </c>
      <c r="G23" s="83">
        <v>4430</v>
      </c>
      <c r="H23" s="83"/>
      <c r="I23" s="83"/>
      <c r="J23" s="120"/>
    </row>
    <row r="24" spans="1:10" s="5" customFormat="1" ht="105" customHeight="1">
      <c r="A24" s="122"/>
      <c r="B24" s="122"/>
      <c r="C24" s="123"/>
      <c r="D24" s="87" t="s">
        <v>36</v>
      </c>
      <c r="E24" s="73" t="s">
        <v>116</v>
      </c>
      <c r="F24" s="72" t="s">
        <v>85</v>
      </c>
      <c r="G24" s="71">
        <v>100</v>
      </c>
      <c r="H24" s="71"/>
      <c r="I24" s="71"/>
      <c r="J24" s="76"/>
    </row>
    <row r="25" spans="1:10" s="5" customFormat="1" ht="78" customHeight="1">
      <c r="A25" s="122"/>
      <c r="B25" s="122"/>
      <c r="C25" s="123"/>
      <c r="D25" s="87" t="s">
        <v>164</v>
      </c>
      <c r="E25" s="73" t="s">
        <v>117</v>
      </c>
      <c r="F25" s="72" t="s">
        <v>85</v>
      </c>
      <c r="G25" s="71">
        <v>0</v>
      </c>
      <c r="H25" s="71"/>
      <c r="I25" s="71"/>
      <c r="J25" s="76"/>
    </row>
    <row r="26" spans="1:10" s="5" customFormat="1" ht="78" customHeight="1">
      <c r="A26" s="122"/>
      <c r="B26" s="122"/>
      <c r="C26" s="123"/>
      <c r="D26" s="87" t="s">
        <v>165</v>
      </c>
      <c r="E26" s="73" t="s">
        <v>118</v>
      </c>
      <c r="F26" s="72" t="s">
        <v>85</v>
      </c>
      <c r="G26" s="74">
        <v>100</v>
      </c>
      <c r="H26" s="74"/>
      <c r="I26" s="74"/>
      <c r="J26" s="76"/>
    </row>
    <row r="27" spans="1:10" s="5" customFormat="1" ht="78" customHeight="1">
      <c r="A27" s="122"/>
      <c r="B27" s="122"/>
      <c r="C27" s="123"/>
      <c r="D27" s="87" t="s">
        <v>166</v>
      </c>
      <c r="E27" s="73" t="s">
        <v>119</v>
      </c>
      <c r="F27" s="72" t="s">
        <v>85</v>
      </c>
      <c r="G27" s="74">
        <v>100</v>
      </c>
      <c r="H27" s="74"/>
      <c r="I27" s="74"/>
      <c r="J27" s="76"/>
    </row>
    <row r="28" spans="1:10" s="5" customFormat="1" ht="136.5" customHeight="1">
      <c r="A28" s="122"/>
      <c r="B28" s="122"/>
      <c r="C28" s="123"/>
      <c r="D28" s="87" t="s">
        <v>167</v>
      </c>
      <c r="E28" s="73" t="s">
        <v>120</v>
      </c>
      <c r="F28" s="72" t="s">
        <v>85</v>
      </c>
      <c r="G28" s="74">
        <v>100</v>
      </c>
      <c r="H28" s="74"/>
      <c r="I28" s="74"/>
      <c r="J28" s="76"/>
    </row>
    <row r="29" spans="1:10" s="5" customFormat="1" ht="122.25" customHeight="1">
      <c r="A29" s="122"/>
      <c r="B29" s="122"/>
      <c r="C29" s="123"/>
      <c r="D29" s="87" t="s">
        <v>168</v>
      </c>
      <c r="E29" s="125" t="s">
        <v>121</v>
      </c>
      <c r="F29" s="117" t="s">
        <v>85</v>
      </c>
      <c r="G29" s="128">
        <v>100</v>
      </c>
      <c r="H29" s="128"/>
      <c r="I29" s="128"/>
      <c r="J29" s="76"/>
    </row>
    <row r="30" spans="1:10" s="5" customFormat="1" ht="122.25" customHeight="1">
      <c r="A30" s="122"/>
      <c r="B30" s="122"/>
      <c r="C30" s="123"/>
      <c r="D30" s="88"/>
      <c r="E30" s="125" t="s">
        <v>126</v>
      </c>
      <c r="F30" s="117"/>
      <c r="G30" s="129"/>
      <c r="H30" s="129"/>
      <c r="I30" s="129"/>
      <c r="J30" s="76"/>
    </row>
    <row r="31" spans="1:10" s="5" customFormat="1" ht="321" customHeight="1">
      <c r="A31" s="122"/>
      <c r="B31" s="122"/>
      <c r="C31" s="123"/>
      <c r="D31" s="89"/>
      <c r="E31" s="125" t="s">
        <v>126</v>
      </c>
      <c r="F31" s="117"/>
      <c r="G31" s="130"/>
      <c r="H31" s="130"/>
      <c r="I31" s="130"/>
      <c r="J31" s="77"/>
    </row>
    <row r="32" spans="1:10" s="5" customFormat="1" ht="15.75">
      <c r="A32" s="36"/>
      <c r="B32" s="36"/>
      <c r="C32" s="37"/>
      <c r="D32" s="38"/>
      <c r="E32" s="39"/>
      <c r="F32" s="39"/>
      <c r="G32" s="39"/>
      <c r="H32" s="39"/>
      <c r="I32" s="39"/>
      <c r="J32" s="40"/>
    </row>
  </sheetData>
  <sheetProtection/>
  <mergeCells count="45">
    <mergeCell ref="H4:H5"/>
    <mergeCell ref="I4:I5"/>
    <mergeCell ref="J4:J6"/>
    <mergeCell ref="J7:J10"/>
    <mergeCell ref="B4:B10"/>
    <mergeCell ref="C4:C10"/>
    <mergeCell ref="D4:D5"/>
    <mergeCell ref="E4:E5"/>
    <mergeCell ref="F4:F5"/>
    <mergeCell ref="G4:G5"/>
    <mergeCell ref="A1:I1"/>
    <mergeCell ref="A2:G2"/>
    <mergeCell ref="B21:B31"/>
    <mergeCell ref="A21:A31"/>
    <mergeCell ref="E19:E20"/>
    <mergeCell ref="G29:G31"/>
    <mergeCell ref="H29:H31"/>
    <mergeCell ref="I29:I31"/>
    <mergeCell ref="F21:F22"/>
    <mergeCell ref="A4:A10"/>
    <mergeCell ref="C21:C31"/>
    <mergeCell ref="F29:F31"/>
    <mergeCell ref="E11:E12"/>
    <mergeCell ref="D11:D12"/>
    <mergeCell ref="F11:F12"/>
    <mergeCell ref="D21:D22"/>
    <mergeCell ref="E29:E31"/>
    <mergeCell ref="G11:G12"/>
    <mergeCell ref="H11:H12"/>
    <mergeCell ref="I11:I12"/>
    <mergeCell ref="A11:A20"/>
    <mergeCell ref="B11:B20"/>
    <mergeCell ref="C11:C20"/>
    <mergeCell ref="J11:J13"/>
    <mergeCell ref="J14:J18"/>
    <mergeCell ref="J19:J20"/>
    <mergeCell ref="J21:J23"/>
    <mergeCell ref="I21:I22"/>
    <mergeCell ref="H21:H22"/>
    <mergeCell ref="H19:H20"/>
    <mergeCell ref="I19:I20"/>
    <mergeCell ref="G19:G20"/>
    <mergeCell ref="F19:F20"/>
    <mergeCell ref="E21:E22"/>
    <mergeCell ref="G21:G22"/>
  </mergeCells>
  <printOptions horizontalCentered="1"/>
  <pageMargins left="0.1968503937007874" right="0.1968503937007874" top="0.5905511811023623" bottom="0.1968503937007874" header="0.1968503937007874" footer="0.1968503937007874"/>
  <pageSetup firstPageNumber="2" useFirstPageNumber="1" fitToHeight="0" fitToWidth="0" horizontalDpi="600" verticalDpi="600" orientation="landscape" paperSize="9" scale="6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85" zoomScaleNormal="85" zoomScalePageLayoutView="0" workbookViewId="0" topLeftCell="C1">
      <selection activeCell="F5" sqref="F5:G5"/>
    </sheetView>
  </sheetViews>
  <sheetFormatPr defaultColWidth="9.140625" defaultRowHeight="15"/>
  <cols>
    <col min="1" max="1" width="9.57421875" style="108" customWidth="1"/>
    <col min="2" max="2" width="28.28125" style="109" customWidth="1"/>
    <col min="3" max="5" width="14.28125" style="109" customWidth="1"/>
    <col min="6" max="6" width="20.57421875" style="109" customWidth="1"/>
    <col min="7" max="7" width="14.421875" style="109" customWidth="1"/>
    <col min="8" max="8" width="15.57421875" style="109" customWidth="1"/>
    <col min="9" max="12" width="20.7109375" style="109" customWidth="1"/>
    <col min="13" max="13" width="32.421875" style="109" customWidth="1"/>
    <col min="14" max="16384" width="9.140625" style="109" customWidth="1"/>
  </cols>
  <sheetData>
    <row r="1" spans="1:8" s="92" customFormat="1" ht="20.25">
      <c r="A1" s="151"/>
      <c r="B1" s="151"/>
      <c r="C1" s="151"/>
      <c r="D1" s="151"/>
      <c r="E1" s="90"/>
      <c r="F1" s="91"/>
      <c r="G1" s="91"/>
      <c r="H1" s="91"/>
    </row>
    <row r="2" spans="1:13" s="92" customFormat="1" ht="21" customHeight="1">
      <c r="A2" s="151" t="s">
        <v>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8" s="92" customFormat="1" ht="20.25">
      <c r="A3" s="93"/>
      <c r="B3" s="90"/>
      <c r="C3" s="90"/>
      <c r="D3" s="90"/>
      <c r="E3" s="90"/>
      <c r="F3" s="91"/>
      <c r="G3" s="91"/>
      <c r="H3" s="91"/>
    </row>
    <row r="4" spans="1:8" s="92" customFormat="1" ht="18.75" customHeight="1">
      <c r="A4" s="90"/>
      <c r="B4" s="90"/>
      <c r="C4" s="90"/>
      <c r="D4" s="90"/>
      <c r="E4" s="90"/>
      <c r="F4" s="91"/>
      <c r="G4" s="91"/>
      <c r="H4" s="91"/>
    </row>
    <row r="5" spans="1:14" s="92" customFormat="1" ht="202.5">
      <c r="A5" s="94" t="s">
        <v>0</v>
      </c>
      <c r="B5" s="95" t="s">
        <v>87</v>
      </c>
      <c r="C5" s="131" t="s">
        <v>88</v>
      </c>
      <c r="D5" s="132"/>
      <c r="E5" s="133"/>
      <c r="F5" s="136" t="s">
        <v>89</v>
      </c>
      <c r="G5" s="137"/>
      <c r="H5" s="95" t="s">
        <v>169</v>
      </c>
      <c r="I5" s="95" t="s">
        <v>22</v>
      </c>
      <c r="J5" s="95" t="s">
        <v>90</v>
      </c>
      <c r="K5" s="95" t="s">
        <v>23</v>
      </c>
      <c r="L5" s="95" t="s">
        <v>24</v>
      </c>
      <c r="M5" s="95" t="s">
        <v>91</v>
      </c>
      <c r="N5" s="96"/>
    </row>
    <row r="6" spans="1:38" s="101" customFormat="1" ht="65.25" customHeight="1">
      <c r="A6" s="138" t="s">
        <v>30</v>
      </c>
      <c r="B6" s="138"/>
      <c r="C6" s="141"/>
      <c r="D6" s="142"/>
      <c r="E6" s="143"/>
      <c r="F6" s="150" t="s">
        <v>58</v>
      </c>
      <c r="G6" s="150"/>
      <c r="H6" s="97"/>
      <c r="I6" s="98"/>
      <c r="J6" s="99" t="s">
        <v>52</v>
      </c>
      <c r="K6" s="98"/>
      <c r="L6" s="98"/>
      <c r="M6" s="98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 s="101" customFormat="1" ht="48.75" customHeight="1">
      <c r="A7" s="139"/>
      <c r="B7" s="139"/>
      <c r="C7" s="144"/>
      <c r="D7" s="145"/>
      <c r="E7" s="146"/>
      <c r="F7" s="136" t="s">
        <v>36</v>
      </c>
      <c r="G7" s="137"/>
      <c r="H7" s="97"/>
      <c r="I7" s="98"/>
      <c r="J7" s="98"/>
      <c r="K7" s="98"/>
      <c r="L7" s="98"/>
      <c r="M7" s="98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</row>
    <row r="8" spans="1:38" s="101" customFormat="1" ht="48.75" customHeight="1">
      <c r="A8" s="140"/>
      <c r="B8" s="140"/>
      <c r="C8" s="147"/>
      <c r="D8" s="148"/>
      <c r="E8" s="149"/>
      <c r="F8" s="136" t="s">
        <v>53</v>
      </c>
      <c r="G8" s="137"/>
      <c r="H8" s="97"/>
      <c r="I8" s="98"/>
      <c r="J8" s="98"/>
      <c r="K8" s="98"/>
      <c r="L8" s="98"/>
      <c r="M8" s="9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38" s="101" customFormat="1" ht="69" customHeight="1">
      <c r="A9" s="138" t="s">
        <v>29</v>
      </c>
      <c r="B9" s="138"/>
      <c r="C9" s="141"/>
      <c r="D9" s="142"/>
      <c r="E9" s="143"/>
      <c r="F9" s="150" t="s">
        <v>59</v>
      </c>
      <c r="G9" s="150"/>
      <c r="H9" s="97"/>
      <c r="I9" s="98"/>
      <c r="J9" s="99" t="s">
        <v>52</v>
      </c>
      <c r="K9" s="98"/>
      <c r="L9" s="98"/>
      <c r="M9" s="98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1:38" s="101" customFormat="1" ht="48.75" customHeight="1">
      <c r="A10" s="139"/>
      <c r="B10" s="139"/>
      <c r="C10" s="144"/>
      <c r="D10" s="145"/>
      <c r="E10" s="146"/>
      <c r="F10" s="136" t="s">
        <v>36</v>
      </c>
      <c r="G10" s="137"/>
      <c r="H10" s="97"/>
      <c r="I10" s="98"/>
      <c r="J10" s="98"/>
      <c r="K10" s="98"/>
      <c r="L10" s="98"/>
      <c r="M10" s="9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</row>
    <row r="11" spans="1:38" s="101" customFormat="1" ht="48.75" customHeight="1">
      <c r="A11" s="140"/>
      <c r="B11" s="140"/>
      <c r="C11" s="147"/>
      <c r="D11" s="148"/>
      <c r="E11" s="149"/>
      <c r="F11" s="136" t="s">
        <v>53</v>
      </c>
      <c r="G11" s="137"/>
      <c r="H11" s="97"/>
      <c r="I11" s="98"/>
      <c r="J11" s="98"/>
      <c r="K11" s="98"/>
      <c r="L11" s="98"/>
      <c r="M11" s="98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</row>
    <row r="12" spans="1:38" s="92" customFormat="1" ht="18" customHeight="1">
      <c r="A12" s="94" t="s">
        <v>34</v>
      </c>
      <c r="B12" s="102"/>
      <c r="C12" s="131"/>
      <c r="D12" s="132"/>
      <c r="E12" s="133"/>
      <c r="F12" s="134"/>
      <c r="G12" s="135"/>
      <c r="H12" s="103"/>
      <c r="I12" s="104"/>
      <c r="J12" s="104"/>
      <c r="K12" s="104"/>
      <c r="L12" s="104"/>
      <c r="M12" s="104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</row>
    <row r="13" spans="1:38" s="101" customFormat="1" ht="69" customHeight="1">
      <c r="A13" s="138" t="s">
        <v>63</v>
      </c>
      <c r="B13" s="138"/>
      <c r="C13" s="141"/>
      <c r="D13" s="142"/>
      <c r="E13" s="143"/>
      <c r="F13" s="150" t="s">
        <v>92</v>
      </c>
      <c r="G13" s="150"/>
      <c r="H13" s="97"/>
      <c r="I13" s="98"/>
      <c r="J13" s="99" t="s">
        <v>52</v>
      </c>
      <c r="K13" s="98"/>
      <c r="L13" s="98"/>
      <c r="M13" s="98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</row>
    <row r="14" spans="1:38" s="101" customFormat="1" ht="48.75" customHeight="1">
      <c r="A14" s="139"/>
      <c r="B14" s="139"/>
      <c r="C14" s="144"/>
      <c r="D14" s="145"/>
      <c r="E14" s="146"/>
      <c r="F14" s="136" t="s">
        <v>36</v>
      </c>
      <c r="G14" s="137"/>
      <c r="H14" s="97"/>
      <c r="I14" s="98"/>
      <c r="J14" s="98"/>
      <c r="K14" s="98"/>
      <c r="L14" s="98"/>
      <c r="M14" s="98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s="101" customFormat="1" ht="48.75" customHeight="1">
      <c r="A15" s="140"/>
      <c r="B15" s="140"/>
      <c r="C15" s="147"/>
      <c r="D15" s="148"/>
      <c r="E15" s="149"/>
      <c r="F15" s="136" t="s">
        <v>53</v>
      </c>
      <c r="G15" s="137"/>
      <c r="H15" s="97"/>
      <c r="I15" s="98"/>
      <c r="J15" s="98"/>
      <c r="K15" s="98"/>
      <c r="L15" s="98"/>
      <c r="M15" s="98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8" s="92" customFormat="1" ht="18" customHeight="1">
      <c r="A16" s="106"/>
      <c r="B16" s="107"/>
      <c r="C16" s="107"/>
      <c r="D16" s="107"/>
      <c r="E16" s="107"/>
      <c r="F16" s="91"/>
      <c r="G16" s="91"/>
      <c r="H16" s="91"/>
    </row>
    <row r="17" spans="1:8" s="92" customFormat="1" ht="18" customHeight="1">
      <c r="A17" s="106"/>
      <c r="B17" s="107"/>
      <c r="C17" s="107"/>
      <c r="D17" s="107"/>
      <c r="E17" s="107"/>
      <c r="F17" s="91"/>
      <c r="G17" s="91"/>
      <c r="H17" s="91"/>
    </row>
  </sheetData>
  <sheetProtection/>
  <mergeCells count="24">
    <mergeCell ref="A13:A15"/>
    <mergeCell ref="B13:B15"/>
    <mergeCell ref="C13:E15"/>
    <mergeCell ref="F13:G13"/>
    <mergeCell ref="F14:G14"/>
    <mergeCell ref="F15:G15"/>
    <mergeCell ref="A1:D1"/>
    <mergeCell ref="F7:G7"/>
    <mergeCell ref="A6:A8"/>
    <mergeCell ref="F6:G6"/>
    <mergeCell ref="C5:E5"/>
    <mergeCell ref="A2:M2"/>
    <mergeCell ref="A9:A11"/>
    <mergeCell ref="C9:E11"/>
    <mergeCell ref="B6:B8"/>
    <mergeCell ref="C6:E8"/>
    <mergeCell ref="F9:G9"/>
    <mergeCell ref="F5:G5"/>
    <mergeCell ref="C12:E12"/>
    <mergeCell ref="F12:G12"/>
    <mergeCell ref="F10:G10"/>
    <mergeCell ref="F11:G11"/>
    <mergeCell ref="F8:G8"/>
    <mergeCell ref="B9:B11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tabSelected="1" view="pageBreakPreview" zoomScale="80" zoomScaleNormal="81" zoomScaleSheetLayoutView="80" zoomScalePageLayoutView="0" workbookViewId="0" topLeftCell="A31">
      <selection activeCell="F47" sqref="F47"/>
    </sheetView>
  </sheetViews>
  <sheetFormatPr defaultColWidth="9.140625" defaultRowHeight="15"/>
  <cols>
    <col min="1" max="1" width="9.7109375" style="2" customWidth="1"/>
    <col min="2" max="3" width="35.28125" style="2" customWidth="1"/>
    <col min="4" max="4" width="33.8515625" style="2" customWidth="1"/>
    <col min="5" max="5" width="20.7109375" style="2" customWidth="1"/>
    <col min="6" max="6" width="22.00390625" style="2" customWidth="1"/>
    <col min="7" max="8" width="20.7109375" style="2" customWidth="1"/>
    <col min="9" max="9" width="29.140625" style="10" customWidth="1"/>
    <col min="10" max="10" width="12.421875" style="2" bestFit="1" customWidth="1"/>
    <col min="11" max="16384" width="9.140625" style="2" customWidth="1"/>
  </cols>
  <sheetData>
    <row r="2" spans="1:9" ht="18.75">
      <c r="A2" s="163" t="s">
        <v>60</v>
      </c>
      <c r="B2" s="163"/>
      <c r="C2" s="163"/>
      <c r="D2" s="163"/>
      <c r="E2" s="163"/>
      <c r="F2" s="163"/>
      <c r="G2" s="163"/>
      <c r="H2" s="163"/>
      <c r="I2" s="163"/>
    </row>
    <row r="3" spans="1:9" ht="18.75">
      <c r="A3" s="42"/>
      <c r="B3" s="42"/>
      <c r="C3" s="42"/>
      <c r="D3" s="42"/>
      <c r="E3" s="42"/>
      <c r="F3" s="42"/>
      <c r="G3" s="42"/>
      <c r="H3" s="42"/>
      <c r="I3" s="9"/>
    </row>
    <row r="4" spans="1:9" ht="15.75" customHeight="1">
      <c r="A4" s="164" t="s">
        <v>0</v>
      </c>
      <c r="B4" s="164" t="s">
        <v>87</v>
      </c>
      <c r="C4" s="164" t="s">
        <v>170</v>
      </c>
      <c r="D4" s="164" t="s">
        <v>171</v>
      </c>
      <c r="E4" s="164" t="s">
        <v>2</v>
      </c>
      <c r="F4" s="158" t="s">
        <v>172</v>
      </c>
      <c r="G4" s="159"/>
      <c r="H4" s="160"/>
      <c r="I4" s="161" t="s">
        <v>173</v>
      </c>
    </row>
    <row r="5" spans="1:9" ht="63" customHeight="1">
      <c r="A5" s="165"/>
      <c r="B5" s="165"/>
      <c r="C5" s="165"/>
      <c r="D5" s="165"/>
      <c r="E5" s="165"/>
      <c r="F5" s="8" t="s">
        <v>22</v>
      </c>
      <c r="G5" s="8" t="s">
        <v>23</v>
      </c>
      <c r="H5" s="8" t="s">
        <v>24</v>
      </c>
      <c r="I5" s="162"/>
    </row>
    <row r="6" spans="1:9" ht="15.75">
      <c r="A6" s="8">
        <v>1</v>
      </c>
      <c r="B6" s="8">
        <v>3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4">
        <v>9</v>
      </c>
    </row>
    <row r="7" spans="1:9" s="23" customFormat="1" ht="31.5">
      <c r="A7" s="29">
        <v>1</v>
      </c>
      <c r="B7" s="21" t="s">
        <v>27</v>
      </c>
      <c r="C7" s="43"/>
      <c r="D7" s="43" t="s">
        <v>6</v>
      </c>
      <c r="E7" s="21" t="s">
        <v>7</v>
      </c>
      <c r="F7" s="67">
        <f>F8+F13+F18</f>
        <v>12488803.120000001</v>
      </c>
      <c r="G7" s="67"/>
      <c r="H7" s="67"/>
      <c r="I7" s="22" t="s">
        <v>8</v>
      </c>
    </row>
    <row r="8" spans="1:9" s="23" customFormat="1" ht="240">
      <c r="A8" s="29" t="s">
        <v>4</v>
      </c>
      <c r="B8" s="44" t="s">
        <v>138</v>
      </c>
      <c r="C8" s="45" t="s">
        <v>142</v>
      </c>
      <c r="D8" s="81" t="s">
        <v>31</v>
      </c>
      <c r="E8" s="21" t="s">
        <v>7</v>
      </c>
      <c r="F8" s="68">
        <f>ROUND((F9*F10-F11*F12),2)</f>
        <v>6873772.9</v>
      </c>
      <c r="G8" s="68"/>
      <c r="H8" s="68"/>
      <c r="I8" s="22"/>
    </row>
    <row r="9" spans="1:9" s="23" customFormat="1" ht="78.75">
      <c r="A9" s="29" t="s">
        <v>72</v>
      </c>
      <c r="B9" s="29"/>
      <c r="C9" s="21"/>
      <c r="D9" s="86" t="s">
        <v>174</v>
      </c>
      <c r="E9" s="21" t="s">
        <v>3</v>
      </c>
      <c r="F9" s="68">
        <v>49573.60621</v>
      </c>
      <c r="G9" s="68"/>
      <c r="H9" s="68"/>
      <c r="I9" s="65"/>
    </row>
    <row r="10" spans="1:9" s="23" customFormat="1" ht="47.25">
      <c r="A10" s="29" t="s">
        <v>73</v>
      </c>
      <c r="B10" s="29"/>
      <c r="C10" s="21"/>
      <c r="D10" s="86" t="s">
        <v>175</v>
      </c>
      <c r="E10" s="25" t="s">
        <v>69</v>
      </c>
      <c r="F10" s="69">
        <f>'Часть I - Услуги'!G6</f>
        <v>145</v>
      </c>
      <c r="G10" s="69"/>
      <c r="H10" s="69"/>
      <c r="I10" s="65"/>
    </row>
    <row r="11" spans="1:9" s="23" customFormat="1" ht="78.75">
      <c r="A11" s="29" t="s">
        <v>74</v>
      </c>
      <c r="B11" s="29"/>
      <c r="C11" s="21"/>
      <c r="D11" s="86" t="s">
        <v>176</v>
      </c>
      <c r="E11" s="21" t="s">
        <v>3</v>
      </c>
      <c r="F11" s="68">
        <v>5614.28571</v>
      </c>
      <c r="G11" s="68"/>
      <c r="H11" s="68"/>
      <c r="I11" s="65"/>
    </row>
    <row r="12" spans="1:9" s="23" customFormat="1" ht="47.25">
      <c r="A12" s="29" t="s">
        <v>143</v>
      </c>
      <c r="B12" s="29"/>
      <c r="C12" s="21"/>
      <c r="D12" s="86" t="s">
        <v>177</v>
      </c>
      <c r="E12" s="25" t="s">
        <v>69</v>
      </c>
      <c r="F12" s="68">
        <v>56</v>
      </c>
      <c r="G12" s="68"/>
      <c r="H12" s="68"/>
      <c r="I12" s="65"/>
    </row>
    <row r="13" spans="1:9" s="23" customFormat="1" ht="225">
      <c r="A13" s="29" t="s">
        <v>70</v>
      </c>
      <c r="B13" s="44" t="s">
        <v>141</v>
      </c>
      <c r="C13" s="45" t="s">
        <v>128</v>
      </c>
      <c r="D13" s="43" t="s">
        <v>31</v>
      </c>
      <c r="E13" s="21"/>
      <c r="F13" s="68">
        <f>ROUND((F14*F15-F16*F17),2)</f>
        <v>3190159.6</v>
      </c>
      <c r="G13" s="68"/>
      <c r="H13" s="68"/>
      <c r="I13" s="22"/>
    </row>
    <row r="14" spans="1:9" s="23" customFormat="1" ht="78.75">
      <c r="A14" s="29" t="s">
        <v>75</v>
      </c>
      <c r="B14" s="29"/>
      <c r="C14" s="21"/>
      <c r="D14" s="86" t="s">
        <v>174</v>
      </c>
      <c r="E14" s="21" t="s">
        <v>3</v>
      </c>
      <c r="F14" s="68">
        <v>230802.98</v>
      </c>
      <c r="G14" s="68"/>
      <c r="H14" s="68"/>
      <c r="I14" s="24"/>
    </row>
    <row r="15" spans="1:9" s="23" customFormat="1" ht="47.25">
      <c r="A15" s="29" t="s">
        <v>76</v>
      </c>
      <c r="B15" s="29"/>
      <c r="C15" s="21"/>
      <c r="D15" s="86" t="s">
        <v>175</v>
      </c>
      <c r="E15" s="25" t="s">
        <v>69</v>
      </c>
      <c r="F15" s="69">
        <f>'Часть I - Услуги'!G13</f>
        <v>20</v>
      </c>
      <c r="G15" s="69"/>
      <c r="H15" s="69"/>
      <c r="I15" s="24"/>
    </row>
    <row r="16" spans="1:9" s="23" customFormat="1" ht="78.75">
      <c r="A16" s="29" t="s">
        <v>77</v>
      </c>
      <c r="B16" s="29"/>
      <c r="C16" s="21"/>
      <c r="D16" s="86" t="s">
        <v>176</v>
      </c>
      <c r="E16" s="21" t="s">
        <v>3</v>
      </c>
      <c r="F16" s="68">
        <v>71295</v>
      </c>
      <c r="G16" s="68"/>
      <c r="H16" s="68"/>
      <c r="I16" s="24"/>
    </row>
    <row r="17" spans="1:9" s="23" customFormat="1" ht="47.25">
      <c r="A17" s="29" t="s">
        <v>78</v>
      </c>
      <c r="B17" s="29"/>
      <c r="C17" s="21"/>
      <c r="D17" s="86" t="s">
        <v>177</v>
      </c>
      <c r="E17" s="25" t="s">
        <v>69</v>
      </c>
      <c r="F17" s="68">
        <f>F15</f>
        <v>20</v>
      </c>
      <c r="G17" s="68"/>
      <c r="H17" s="68"/>
      <c r="I17" s="65"/>
    </row>
    <row r="18" spans="1:10" s="23" customFormat="1" ht="360">
      <c r="A18" s="29" t="s">
        <v>144</v>
      </c>
      <c r="B18" s="44" t="s">
        <v>123</v>
      </c>
      <c r="C18" s="45" t="s">
        <v>129</v>
      </c>
      <c r="D18" s="43" t="s">
        <v>31</v>
      </c>
      <c r="E18" s="21" t="s">
        <v>7</v>
      </c>
      <c r="F18" s="68">
        <f>ROUND(((F19*F20)-(F21*F22)),2)</f>
        <v>2424870.62</v>
      </c>
      <c r="G18" s="68"/>
      <c r="H18" s="68"/>
      <c r="I18" s="22"/>
      <c r="J18" s="85">
        <f>F18+F45</f>
        <v>2424870.62</v>
      </c>
    </row>
    <row r="19" spans="1:10" s="23" customFormat="1" ht="78.75">
      <c r="A19" s="29" t="s">
        <v>145</v>
      </c>
      <c r="B19" s="29"/>
      <c r="C19" s="21"/>
      <c r="D19" s="86" t="s">
        <v>174</v>
      </c>
      <c r="E19" s="21" t="s">
        <v>3</v>
      </c>
      <c r="F19" s="68">
        <v>547.37485778781</v>
      </c>
      <c r="G19" s="68"/>
      <c r="H19" s="68"/>
      <c r="I19" s="24"/>
      <c r="J19" s="23">
        <f>J18/F20</f>
        <v>547.3748577878104</v>
      </c>
    </row>
    <row r="20" spans="1:9" s="23" customFormat="1" ht="47.25">
      <c r="A20" s="29" t="s">
        <v>146</v>
      </c>
      <c r="B20" s="29"/>
      <c r="C20" s="21"/>
      <c r="D20" s="86" t="s">
        <v>175</v>
      </c>
      <c r="E20" s="25" t="s">
        <v>69</v>
      </c>
      <c r="F20" s="69">
        <f>'Часть I - Услуги'!G23</f>
        <v>4430</v>
      </c>
      <c r="G20" s="69"/>
      <c r="H20" s="69"/>
      <c r="I20" s="24"/>
    </row>
    <row r="21" spans="1:9" s="23" customFormat="1" ht="78.75">
      <c r="A21" s="29" t="s">
        <v>147</v>
      </c>
      <c r="B21" s="29"/>
      <c r="C21" s="21"/>
      <c r="D21" s="86" t="s">
        <v>176</v>
      </c>
      <c r="E21" s="21" t="s">
        <v>3</v>
      </c>
      <c r="F21" s="68"/>
      <c r="G21" s="68"/>
      <c r="H21" s="68"/>
      <c r="I21" s="24"/>
    </row>
    <row r="22" spans="1:9" s="23" customFormat="1" ht="47.25">
      <c r="A22" s="29" t="s">
        <v>148</v>
      </c>
      <c r="B22" s="29"/>
      <c r="C22" s="21"/>
      <c r="D22" s="86" t="s">
        <v>177</v>
      </c>
      <c r="E22" s="25"/>
      <c r="F22" s="68"/>
      <c r="G22" s="68"/>
      <c r="H22" s="68"/>
      <c r="I22" s="24"/>
    </row>
    <row r="23" spans="1:9" s="23" customFormat="1" ht="31.5">
      <c r="A23" s="29">
        <v>2</v>
      </c>
      <c r="B23" s="46" t="s">
        <v>9</v>
      </c>
      <c r="C23" s="43"/>
      <c r="D23" s="86" t="s">
        <v>178</v>
      </c>
      <c r="E23" s="21" t="s">
        <v>7</v>
      </c>
      <c r="F23" s="68"/>
      <c r="G23" s="68"/>
      <c r="H23" s="68"/>
      <c r="I23" s="22" t="s">
        <v>10</v>
      </c>
    </row>
    <row r="24" spans="1:9" s="23" customFormat="1" ht="31.5">
      <c r="A24" s="29" t="s">
        <v>5</v>
      </c>
      <c r="B24" s="44" t="s">
        <v>33</v>
      </c>
      <c r="C24" s="27"/>
      <c r="D24" s="86" t="s">
        <v>179</v>
      </c>
      <c r="E24" s="21" t="s">
        <v>7</v>
      </c>
      <c r="F24" s="68"/>
      <c r="G24" s="68"/>
      <c r="H24" s="68"/>
      <c r="I24" s="22" t="s">
        <v>11</v>
      </c>
    </row>
    <row r="25" spans="1:9" s="23" customFormat="1" ht="63">
      <c r="A25" s="29" t="s">
        <v>20</v>
      </c>
      <c r="B25" s="29"/>
      <c r="C25" s="21"/>
      <c r="D25" s="86" t="s">
        <v>180</v>
      </c>
      <c r="E25" s="21" t="s">
        <v>7</v>
      </c>
      <c r="F25" s="68"/>
      <c r="G25" s="68"/>
      <c r="H25" s="68"/>
      <c r="I25" s="22"/>
    </row>
    <row r="26" spans="1:9" s="23" customFormat="1" ht="78.75">
      <c r="A26" s="29" t="s">
        <v>21</v>
      </c>
      <c r="B26" s="29"/>
      <c r="C26" s="21"/>
      <c r="D26" s="28" t="s">
        <v>181</v>
      </c>
      <c r="E26" s="21" t="s">
        <v>7</v>
      </c>
      <c r="F26" s="68"/>
      <c r="G26" s="68"/>
      <c r="H26" s="68"/>
      <c r="I26" s="22"/>
    </row>
    <row r="27" spans="1:9" s="23" customFormat="1" ht="50.25" customHeight="1">
      <c r="A27" s="29" t="s">
        <v>1</v>
      </c>
      <c r="B27" s="29" t="s">
        <v>1</v>
      </c>
      <c r="C27" s="21"/>
      <c r="D27" s="28" t="s">
        <v>1</v>
      </c>
      <c r="E27" s="21" t="s">
        <v>1</v>
      </c>
      <c r="F27" s="68" t="s">
        <v>1</v>
      </c>
      <c r="G27" s="68"/>
      <c r="H27" s="68"/>
      <c r="I27" s="22" t="s">
        <v>1</v>
      </c>
    </row>
    <row r="28" spans="1:9" s="23" customFormat="1" ht="31.5">
      <c r="A28" s="29" t="s">
        <v>12</v>
      </c>
      <c r="B28" s="44" t="s">
        <v>33</v>
      </c>
      <c r="C28" s="26"/>
      <c r="D28" s="28" t="s">
        <v>182</v>
      </c>
      <c r="E28" s="21" t="s">
        <v>7</v>
      </c>
      <c r="F28" s="68"/>
      <c r="G28" s="68"/>
      <c r="H28" s="68"/>
      <c r="I28" s="22" t="s">
        <v>13</v>
      </c>
    </row>
    <row r="29" spans="1:9" s="23" customFormat="1" ht="63">
      <c r="A29" s="29" t="s">
        <v>14</v>
      </c>
      <c r="B29" s="29"/>
      <c r="C29" s="21"/>
      <c r="D29" s="28" t="s">
        <v>180</v>
      </c>
      <c r="E29" s="21" t="s">
        <v>7</v>
      </c>
      <c r="F29" s="68"/>
      <c r="G29" s="68"/>
      <c r="H29" s="68"/>
      <c r="I29" s="22"/>
    </row>
    <row r="30" spans="1:9" s="23" customFormat="1" ht="78.75">
      <c r="A30" s="29" t="s">
        <v>15</v>
      </c>
      <c r="B30" s="29"/>
      <c r="C30" s="21"/>
      <c r="D30" s="28" t="s">
        <v>181</v>
      </c>
      <c r="E30" s="21" t="s">
        <v>7</v>
      </c>
      <c r="F30" s="68"/>
      <c r="G30" s="68"/>
      <c r="H30" s="68"/>
      <c r="I30" s="22"/>
    </row>
    <row r="31" spans="1:9" s="23" customFormat="1" ht="15.75">
      <c r="A31" s="29" t="s">
        <v>17</v>
      </c>
      <c r="B31" s="154" t="s">
        <v>26</v>
      </c>
      <c r="C31" s="154"/>
      <c r="D31" s="154"/>
      <c r="E31" s="21" t="s">
        <v>7</v>
      </c>
      <c r="F31" s="68">
        <f>F32+F33</f>
        <v>844800</v>
      </c>
      <c r="G31" s="68"/>
      <c r="H31" s="68"/>
      <c r="I31" s="22"/>
    </row>
    <row r="32" spans="1:9" s="23" customFormat="1" ht="31.5" customHeight="1">
      <c r="A32" s="29" t="s">
        <v>46</v>
      </c>
      <c r="B32" s="155" t="s">
        <v>51</v>
      </c>
      <c r="C32" s="156"/>
      <c r="D32" s="157"/>
      <c r="E32" s="21"/>
      <c r="F32" s="68">
        <v>832900</v>
      </c>
      <c r="G32" s="68"/>
      <c r="H32" s="68"/>
      <c r="I32" s="22"/>
    </row>
    <row r="33" spans="1:9" s="23" customFormat="1" ht="15.75">
      <c r="A33" s="29" t="s">
        <v>47</v>
      </c>
      <c r="B33" s="155" t="s">
        <v>49</v>
      </c>
      <c r="C33" s="156"/>
      <c r="D33" s="157"/>
      <c r="E33" s="21"/>
      <c r="F33" s="68">
        <v>11900</v>
      </c>
      <c r="G33" s="68"/>
      <c r="H33" s="68"/>
      <c r="I33" s="22"/>
    </row>
    <row r="34" spans="1:9" s="23" customFormat="1" ht="15.75">
      <c r="A34" s="29" t="s">
        <v>48</v>
      </c>
      <c r="B34" s="155" t="s">
        <v>50</v>
      </c>
      <c r="C34" s="156"/>
      <c r="D34" s="157"/>
      <c r="E34" s="21"/>
      <c r="F34" s="68"/>
      <c r="G34" s="68"/>
      <c r="H34" s="68"/>
      <c r="I34" s="22"/>
    </row>
    <row r="35" spans="1:9" s="23" customFormat="1" ht="15.75">
      <c r="A35" s="29" t="s">
        <v>18</v>
      </c>
      <c r="B35" s="154" t="s">
        <v>57</v>
      </c>
      <c r="C35" s="154"/>
      <c r="D35" s="154"/>
      <c r="E35" s="24" t="s">
        <v>32</v>
      </c>
      <c r="F35" s="68">
        <v>1</v>
      </c>
      <c r="G35" s="68"/>
      <c r="H35" s="68"/>
      <c r="I35" s="22"/>
    </row>
    <row r="36" spans="1:9" s="23" customFormat="1" ht="15.75">
      <c r="A36" s="29" t="s">
        <v>19</v>
      </c>
      <c r="B36" s="154" t="s">
        <v>16</v>
      </c>
      <c r="C36" s="154"/>
      <c r="D36" s="154"/>
      <c r="E36" s="21" t="s">
        <v>7</v>
      </c>
      <c r="F36" s="68">
        <f>ROUND((F7+F23+F31)*F35,2)</f>
        <v>13333603.12</v>
      </c>
      <c r="G36" s="68"/>
      <c r="H36" s="68"/>
      <c r="I36" s="22" t="s">
        <v>28</v>
      </c>
    </row>
    <row r="37" s="23" customFormat="1" ht="12.75">
      <c r="I37" s="47"/>
    </row>
    <row r="38" spans="1:9" s="23" customFormat="1" ht="24.75" customHeight="1">
      <c r="A38" s="152" t="s">
        <v>71</v>
      </c>
      <c r="B38" s="152"/>
      <c r="C38" s="152"/>
      <c r="D38" s="152"/>
      <c r="E38" s="152"/>
      <c r="F38" s="152"/>
      <c r="G38" s="152"/>
      <c r="H38" s="152"/>
      <c r="I38" s="152"/>
    </row>
    <row r="40" spans="1:9" s="1" customFormat="1" ht="15.75" customHeight="1">
      <c r="A40" s="153" t="s">
        <v>37</v>
      </c>
      <c r="B40" s="153"/>
      <c r="C40" s="153"/>
      <c r="D40" s="153"/>
      <c r="E40" s="153"/>
      <c r="F40" s="153"/>
      <c r="G40" s="153"/>
      <c r="H40" s="153"/>
      <c r="I40" s="153"/>
    </row>
    <row r="43" ht="12.75">
      <c r="F43" s="70"/>
    </row>
    <row r="44" spans="6:8" ht="12.75">
      <c r="F44" s="70">
        <f>13255603.12+78000</f>
        <v>13333603.12</v>
      </c>
      <c r="G44" s="84"/>
      <c r="H44" s="84"/>
    </row>
    <row r="45" spans="6:8" ht="12.75">
      <c r="F45" s="70">
        <f>F44-F36</f>
        <v>0</v>
      </c>
      <c r="G45" s="84"/>
      <c r="H45" s="84"/>
    </row>
  </sheetData>
  <sheetProtection/>
  <mergeCells count="16">
    <mergeCell ref="F4:H4"/>
    <mergeCell ref="I4:I5"/>
    <mergeCell ref="A2:I2"/>
    <mergeCell ref="A4:A5"/>
    <mergeCell ref="C4:C5"/>
    <mergeCell ref="D4:D5"/>
    <mergeCell ref="E4:E5"/>
    <mergeCell ref="B4:B5"/>
    <mergeCell ref="A38:I38"/>
    <mergeCell ref="A40:I40"/>
    <mergeCell ref="B31:D31"/>
    <mergeCell ref="B32:D32"/>
    <mergeCell ref="B33:D33"/>
    <mergeCell ref="B34:D34"/>
    <mergeCell ref="B35:D35"/>
    <mergeCell ref="B36:D36"/>
  </mergeCells>
  <printOptions horizontalCentered="1"/>
  <pageMargins left="0.1968503937007874" right="0.1968503937007874" top="0.3937007874015748" bottom="0.1968503937007874" header="0.1968503937007874" footer="0.1968503937007874"/>
  <pageSetup firstPageNumber="9" useFirstPageNumber="1" fitToHeight="0" fitToWidth="0" horizontalDpi="600" verticalDpi="600" orientation="landscape" paperSize="9" scale="5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91" zoomScaleNormal="85" zoomScaleSheetLayoutView="91" zoomScalePageLayoutView="0" workbookViewId="0" topLeftCell="A10">
      <selection activeCell="G16" sqref="G16"/>
    </sheetView>
  </sheetViews>
  <sheetFormatPr defaultColWidth="9.140625" defaultRowHeight="15"/>
  <cols>
    <col min="1" max="1" width="9.28125" style="49" customWidth="1"/>
    <col min="2" max="2" width="29.28125" style="49" customWidth="1"/>
    <col min="3" max="4" width="14.140625" style="49" customWidth="1"/>
    <col min="5" max="5" width="27.421875" style="49" hidden="1" customWidth="1"/>
    <col min="6" max="6" width="35.7109375" style="48" customWidth="1"/>
    <col min="7" max="7" width="36.140625" style="50" customWidth="1"/>
    <col min="8" max="11" width="20.7109375" style="50" customWidth="1"/>
    <col min="12" max="12" width="19.421875" style="48" customWidth="1"/>
    <col min="13" max="16384" width="9.140625" style="48" customWidth="1"/>
  </cols>
  <sheetData>
    <row r="2" spans="1:12" s="1" customFormat="1" ht="33.75" customHeight="1">
      <c r="A2" s="191" t="s">
        <v>105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3" s="63" customFormat="1" ht="15">
      <c r="A3" s="62"/>
      <c r="B3" s="62"/>
      <c r="C3" s="62"/>
    </row>
    <row r="4" spans="1:12" s="1" customFormat="1" ht="15">
      <c r="A4" s="166" t="s">
        <v>106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36.75" customHeight="1">
      <c r="A5" s="185" t="s">
        <v>64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.75" customHeight="1">
      <c r="A7" s="53" t="s">
        <v>0</v>
      </c>
      <c r="B7" s="192" t="s">
        <v>56</v>
      </c>
      <c r="C7" s="193"/>
      <c r="D7" s="193"/>
      <c r="E7" s="193"/>
      <c r="F7" s="193"/>
      <c r="G7" s="193"/>
      <c r="H7" s="193"/>
      <c r="I7" s="193"/>
      <c r="J7" s="194"/>
      <c r="K7" s="195" t="s">
        <v>54</v>
      </c>
      <c r="L7" s="196"/>
    </row>
    <row r="8" spans="1:12" ht="15.75" customHeight="1">
      <c r="A8" s="53">
        <v>1</v>
      </c>
      <c r="B8" s="195">
        <v>2</v>
      </c>
      <c r="C8" s="196"/>
      <c r="D8" s="196"/>
      <c r="E8" s="196"/>
      <c r="F8" s="196"/>
      <c r="G8" s="196"/>
      <c r="H8" s="196"/>
      <c r="I8" s="196"/>
      <c r="J8" s="197"/>
      <c r="K8" s="195">
        <v>3</v>
      </c>
      <c r="L8" s="196"/>
    </row>
    <row r="9" spans="1:12" ht="15">
      <c r="A9" s="53">
        <v>1</v>
      </c>
      <c r="B9" s="199" t="s">
        <v>65</v>
      </c>
      <c r="C9" s="200"/>
      <c r="D9" s="200"/>
      <c r="E9" s="200"/>
      <c r="F9" s="200"/>
      <c r="G9" s="200"/>
      <c r="H9" s="200"/>
      <c r="I9" s="200"/>
      <c r="J9" s="201"/>
      <c r="K9" s="195" t="s">
        <v>67</v>
      </c>
      <c r="L9" s="196"/>
    </row>
    <row r="10" spans="1:12" ht="15">
      <c r="A10" s="53">
        <v>2</v>
      </c>
      <c r="B10" s="199" t="s">
        <v>66</v>
      </c>
      <c r="C10" s="200"/>
      <c r="D10" s="200"/>
      <c r="E10" s="200"/>
      <c r="F10" s="200"/>
      <c r="G10" s="200"/>
      <c r="H10" s="200"/>
      <c r="I10" s="200"/>
      <c r="J10" s="201"/>
      <c r="K10" s="195" t="s">
        <v>68</v>
      </c>
      <c r="L10" s="196"/>
    </row>
    <row r="12" spans="1:12" s="1" customFormat="1" ht="15">
      <c r="A12" s="166" t="s">
        <v>107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4" spans="1:12" ht="120" customHeight="1">
      <c r="A14" s="53" t="s">
        <v>0</v>
      </c>
      <c r="B14" s="56" t="s">
        <v>183</v>
      </c>
      <c r="C14" s="169" t="s">
        <v>170</v>
      </c>
      <c r="D14" s="169"/>
      <c r="E14" s="169"/>
      <c r="F14" s="57" t="s">
        <v>184</v>
      </c>
      <c r="G14" s="58" t="s">
        <v>2</v>
      </c>
      <c r="H14" s="59" t="s">
        <v>185</v>
      </c>
      <c r="I14" s="59" t="s">
        <v>186</v>
      </c>
      <c r="J14" s="59" t="s">
        <v>187</v>
      </c>
      <c r="K14" s="59" t="s">
        <v>111</v>
      </c>
      <c r="L14" s="60" t="s">
        <v>188</v>
      </c>
    </row>
    <row r="15" spans="1:12" ht="17.25" customHeight="1">
      <c r="A15" s="53">
        <v>1</v>
      </c>
      <c r="B15" s="53" t="s">
        <v>29</v>
      </c>
      <c r="C15" s="169" t="s">
        <v>17</v>
      </c>
      <c r="D15" s="169"/>
      <c r="E15" s="169"/>
      <c r="F15" s="57">
        <v>4</v>
      </c>
      <c r="G15" s="58">
        <v>5</v>
      </c>
      <c r="H15" s="58">
        <v>6</v>
      </c>
      <c r="I15" s="58">
        <v>7</v>
      </c>
      <c r="J15" s="58">
        <v>8</v>
      </c>
      <c r="K15" s="58">
        <v>9</v>
      </c>
      <c r="L15" s="58">
        <v>10</v>
      </c>
    </row>
    <row r="16" spans="1:12" ht="60" customHeight="1">
      <c r="A16" s="53" t="s">
        <v>4</v>
      </c>
      <c r="B16" s="182" t="s">
        <v>149</v>
      </c>
      <c r="C16" s="173" t="s">
        <v>156</v>
      </c>
      <c r="D16" s="174"/>
      <c r="E16" s="175"/>
      <c r="F16" s="57" t="s">
        <v>45</v>
      </c>
      <c r="G16" s="66" t="s">
        <v>140</v>
      </c>
      <c r="H16" s="82">
        <f>'Часть I - Услуги'!G6</f>
        <v>145</v>
      </c>
      <c r="I16" s="41"/>
      <c r="J16" s="41"/>
      <c r="K16" s="41"/>
      <c r="L16" s="82" t="s">
        <v>112</v>
      </c>
    </row>
    <row r="17" spans="1:12" ht="90">
      <c r="A17" s="53" t="s">
        <v>70</v>
      </c>
      <c r="B17" s="183"/>
      <c r="C17" s="176"/>
      <c r="D17" s="177"/>
      <c r="E17" s="178"/>
      <c r="F17" s="110" t="s">
        <v>36</v>
      </c>
      <c r="G17" s="82" t="s">
        <v>116</v>
      </c>
      <c r="H17" s="41">
        <v>100</v>
      </c>
      <c r="I17" s="41"/>
      <c r="J17" s="41"/>
      <c r="K17" s="41"/>
      <c r="L17" s="82" t="s">
        <v>113</v>
      </c>
    </row>
    <row r="18" spans="1:12" ht="45">
      <c r="A18" s="53" t="s">
        <v>144</v>
      </c>
      <c r="B18" s="183"/>
      <c r="C18" s="176"/>
      <c r="D18" s="177"/>
      <c r="E18" s="178"/>
      <c r="F18" s="110" t="s">
        <v>164</v>
      </c>
      <c r="G18" s="82" t="s">
        <v>118</v>
      </c>
      <c r="H18" s="41">
        <v>100</v>
      </c>
      <c r="I18" s="41"/>
      <c r="J18" s="41"/>
      <c r="K18" s="41"/>
      <c r="L18" s="82"/>
    </row>
    <row r="19" spans="1:12" ht="45">
      <c r="A19" s="53" t="s">
        <v>150</v>
      </c>
      <c r="B19" s="183"/>
      <c r="C19" s="176"/>
      <c r="D19" s="177"/>
      <c r="E19" s="178"/>
      <c r="F19" s="110" t="s">
        <v>165</v>
      </c>
      <c r="G19" s="82" t="s">
        <v>119</v>
      </c>
      <c r="H19" s="41">
        <v>100</v>
      </c>
      <c r="I19" s="41"/>
      <c r="J19" s="41"/>
      <c r="K19" s="41"/>
      <c r="L19" s="82"/>
    </row>
    <row r="20" spans="1:12" ht="105">
      <c r="A20" s="53" t="s">
        <v>151</v>
      </c>
      <c r="B20" s="183"/>
      <c r="C20" s="176"/>
      <c r="D20" s="177"/>
      <c r="E20" s="178"/>
      <c r="F20" s="110" t="s">
        <v>166</v>
      </c>
      <c r="G20" s="82" t="s">
        <v>120</v>
      </c>
      <c r="H20" s="41">
        <v>100</v>
      </c>
      <c r="I20" s="41"/>
      <c r="J20" s="41"/>
      <c r="K20" s="41"/>
      <c r="L20" s="82"/>
    </row>
    <row r="21" spans="1:12" ht="60" customHeight="1">
      <c r="A21" s="53" t="s">
        <v>5</v>
      </c>
      <c r="B21" s="182" t="s">
        <v>127</v>
      </c>
      <c r="C21" s="173" t="s">
        <v>128</v>
      </c>
      <c r="D21" s="174"/>
      <c r="E21" s="175"/>
      <c r="F21" s="57" t="s">
        <v>45</v>
      </c>
      <c r="G21" s="66" t="s">
        <v>125</v>
      </c>
      <c r="H21" s="61">
        <f>'Часть I - Услуги'!G13</f>
        <v>20</v>
      </c>
      <c r="I21" s="41"/>
      <c r="J21" s="41"/>
      <c r="K21" s="41"/>
      <c r="L21" s="61" t="s">
        <v>112</v>
      </c>
    </row>
    <row r="22" spans="1:12" ht="90">
      <c r="A22" s="53" t="s">
        <v>131</v>
      </c>
      <c r="B22" s="183"/>
      <c r="C22" s="176"/>
      <c r="D22" s="177"/>
      <c r="E22" s="178"/>
      <c r="F22" s="110" t="s">
        <v>36</v>
      </c>
      <c r="G22" s="61" t="s">
        <v>116</v>
      </c>
      <c r="H22" s="41">
        <v>100</v>
      </c>
      <c r="I22" s="41"/>
      <c r="J22" s="41"/>
      <c r="K22" s="41"/>
      <c r="L22" s="61" t="s">
        <v>113</v>
      </c>
    </row>
    <row r="23" spans="1:12" ht="60">
      <c r="A23" s="53" t="s">
        <v>132</v>
      </c>
      <c r="B23" s="183"/>
      <c r="C23" s="176"/>
      <c r="D23" s="177"/>
      <c r="E23" s="178"/>
      <c r="F23" s="110" t="s">
        <v>164</v>
      </c>
      <c r="G23" s="61" t="s">
        <v>117</v>
      </c>
      <c r="H23" s="41">
        <v>0</v>
      </c>
      <c r="I23" s="41"/>
      <c r="J23" s="41"/>
      <c r="K23" s="41"/>
      <c r="L23" s="61"/>
    </row>
    <row r="24" spans="1:12" ht="45">
      <c r="A24" s="53" t="s">
        <v>133</v>
      </c>
      <c r="B24" s="183"/>
      <c r="C24" s="176"/>
      <c r="D24" s="177"/>
      <c r="E24" s="178"/>
      <c r="F24" s="110" t="s">
        <v>165</v>
      </c>
      <c r="G24" s="61" t="s">
        <v>118</v>
      </c>
      <c r="H24" s="41">
        <v>100</v>
      </c>
      <c r="I24" s="41"/>
      <c r="J24" s="41"/>
      <c r="K24" s="41"/>
      <c r="L24" s="61"/>
    </row>
    <row r="25" spans="1:12" ht="45">
      <c r="A25" s="53" t="s">
        <v>134</v>
      </c>
      <c r="B25" s="183"/>
      <c r="C25" s="176"/>
      <c r="D25" s="177"/>
      <c r="E25" s="178"/>
      <c r="F25" s="110" t="s">
        <v>166</v>
      </c>
      <c r="G25" s="61" t="s">
        <v>119</v>
      </c>
      <c r="H25" s="41">
        <v>100</v>
      </c>
      <c r="I25" s="41"/>
      <c r="J25" s="41"/>
      <c r="K25" s="41"/>
      <c r="L25" s="61"/>
    </row>
    <row r="26" spans="1:12" ht="105">
      <c r="A26" s="53" t="s">
        <v>135</v>
      </c>
      <c r="B26" s="183"/>
      <c r="C26" s="176"/>
      <c r="D26" s="177"/>
      <c r="E26" s="178"/>
      <c r="F26" s="110" t="s">
        <v>167</v>
      </c>
      <c r="G26" s="61" t="s">
        <v>120</v>
      </c>
      <c r="H26" s="41">
        <v>100</v>
      </c>
      <c r="I26" s="41"/>
      <c r="J26" s="41"/>
      <c r="K26" s="41"/>
      <c r="L26" s="61"/>
    </row>
    <row r="27" spans="1:12" ht="237" customHeight="1">
      <c r="A27" s="186" t="s">
        <v>136</v>
      </c>
      <c r="B27" s="183"/>
      <c r="C27" s="176"/>
      <c r="D27" s="177"/>
      <c r="E27" s="178"/>
      <c r="F27" s="110" t="s">
        <v>168</v>
      </c>
      <c r="G27" s="172" t="s">
        <v>115</v>
      </c>
      <c r="H27" s="188">
        <v>100</v>
      </c>
      <c r="I27" s="41"/>
      <c r="J27" s="41"/>
      <c r="K27" s="41"/>
      <c r="L27" s="61"/>
    </row>
    <row r="28" spans="1:12" ht="237" customHeight="1">
      <c r="A28" s="187"/>
      <c r="B28" s="184"/>
      <c r="C28" s="179"/>
      <c r="D28" s="180"/>
      <c r="E28" s="181"/>
      <c r="F28" s="111"/>
      <c r="G28" s="172"/>
      <c r="H28" s="189"/>
      <c r="I28" s="41"/>
      <c r="J28" s="41"/>
      <c r="K28" s="41"/>
      <c r="L28" s="61"/>
    </row>
    <row r="29" spans="1:12" ht="45">
      <c r="A29" s="53" t="s">
        <v>46</v>
      </c>
      <c r="B29" s="198" t="s">
        <v>123</v>
      </c>
      <c r="C29" s="170" t="s">
        <v>130</v>
      </c>
      <c r="D29" s="171"/>
      <c r="E29" s="171"/>
      <c r="F29" s="57" t="s">
        <v>45</v>
      </c>
      <c r="G29" s="75" t="s">
        <v>124</v>
      </c>
      <c r="H29" s="74">
        <f>'Часть I - Услуги'!G23</f>
        <v>4430</v>
      </c>
      <c r="I29" s="58"/>
      <c r="J29" s="58"/>
      <c r="K29" s="58"/>
      <c r="L29" s="61" t="s">
        <v>112</v>
      </c>
    </row>
    <row r="30" spans="1:12" ht="101.25" customHeight="1">
      <c r="A30" s="53" t="s">
        <v>47</v>
      </c>
      <c r="B30" s="198"/>
      <c r="C30" s="170"/>
      <c r="D30" s="171"/>
      <c r="E30" s="171"/>
      <c r="F30" s="110" t="s">
        <v>36</v>
      </c>
      <c r="G30" s="61" t="s">
        <v>116</v>
      </c>
      <c r="H30" s="74">
        <v>100</v>
      </c>
      <c r="I30" s="58"/>
      <c r="J30" s="58"/>
      <c r="K30" s="58"/>
      <c r="L30" s="61"/>
    </row>
    <row r="31" spans="1:12" ht="60.75" customHeight="1">
      <c r="A31" s="53" t="s">
        <v>48</v>
      </c>
      <c r="B31" s="198"/>
      <c r="C31" s="170"/>
      <c r="D31" s="171"/>
      <c r="E31" s="171"/>
      <c r="F31" s="110" t="s">
        <v>164</v>
      </c>
      <c r="G31" s="61" t="s">
        <v>117</v>
      </c>
      <c r="H31" s="74">
        <v>0</v>
      </c>
      <c r="I31" s="58"/>
      <c r="J31" s="58"/>
      <c r="K31" s="58"/>
      <c r="L31" s="61"/>
    </row>
    <row r="32" spans="1:12" ht="60.75" customHeight="1">
      <c r="A32" s="53" t="s">
        <v>152</v>
      </c>
      <c r="B32" s="198"/>
      <c r="C32" s="170"/>
      <c r="D32" s="171"/>
      <c r="E32" s="171"/>
      <c r="F32" s="110" t="s">
        <v>165</v>
      </c>
      <c r="G32" s="61" t="s">
        <v>118</v>
      </c>
      <c r="H32" s="74">
        <v>100</v>
      </c>
      <c r="I32" s="58"/>
      <c r="J32" s="58"/>
      <c r="K32" s="58"/>
      <c r="L32" s="61"/>
    </row>
    <row r="33" spans="1:12" ht="60.75" customHeight="1">
      <c r="A33" s="53" t="s">
        <v>153</v>
      </c>
      <c r="B33" s="198"/>
      <c r="C33" s="170"/>
      <c r="D33" s="171"/>
      <c r="E33" s="171"/>
      <c r="F33" s="110" t="s">
        <v>166</v>
      </c>
      <c r="G33" s="61" t="s">
        <v>119</v>
      </c>
      <c r="H33" s="74">
        <v>100</v>
      </c>
      <c r="I33" s="58"/>
      <c r="J33" s="58"/>
      <c r="K33" s="58"/>
      <c r="L33" s="61"/>
    </row>
    <row r="34" spans="1:12" ht="111.75" customHeight="1">
      <c r="A34" s="53" t="s">
        <v>154</v>
      </c>
      <c r="B34" s="198"/>
      <c r="C34" s="170"/>
      <c r="D34" s="171"/>
      <c r="E34" s="171"/>
      <c r="F34" s="110" t="s">
        <v>167</v>
      </c>
      <c r="G34" s="61" t="s">
        <v>120</v>
      </c>
      <c r="H34" s="74">
        <v>100</v>
      </c>
      <c r="I34" s="58"/>
      <c r="J34" s="58"/>
      <c r="K34" s="58"/>
      <c r="L34" s="61"/>
    </row>
    <row r="35" spans="1:12" ht="96.75" customHeight="1">
      <c r="A35" s="53" t="s">
        <v>155</v>
      </c>
      <c r="B35" s="198"/>
      <c r="C35" s="170"/>
      <c r="D35" s="171"/>
      <c r="E35" s="171"/>
      <c r="F35" s="110" t="s">
        <v>168</v>
      </c>
      <c r="G35" s="172" t="s">
        <v>115</v>
      </c>
      <c r="H35" s="74">
        <v>100</v>
      </c>
      <c r="I35" s="58"/>
      <c r="J35" s="58"/>
      <c r="K35" s="58"/>
      <c r="L35" s="61"/>
    </row>
    <row r="36" spans="1:12" ht="386.25" customHeight="1">
      <c r="A36" s="53"/>
      <c r="B36" s="198"/>
      <c r="C36" s="170"/>
      <c r="D36" s="171"/>
      <c r="E36" s="171"/>
      <c r="F36" s="111"/>
      <c r="G36" s="172"/>
      <c r="H36" s="74">
        <v>100</v>
      </c>
      <c r="I36" s="58"/>
      <c r="J36" s="58"/>
      <c r="K36" s="58"/>
      <c r="L36" s="61"/>
    </row>
    <row r="38" spans="1:12" s="1" customFormat="1" ht="15">
      <c r="A38" s="166" t="s">
        <v>93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4:11" ht="15">
      <c r="D39" s="48"/>
      <c r="E39" s="48"/>
      <c r="G39" s="48"/>
      <c r="H39" s="48"/>
      <c r="I39" s="48"/>
      <c r="J39" s="48"/>
      <c r="K39" s="48"/>
    </row>
    <row r="40" spans="1:12" ht="32.25" customHeight="1">
      <c r="A40" s="53" t="s">
        <v>0</v>
      </c>
      <c r="B40" s="190" t="s">
        <v>94</v>
      </c>
      <c r="C40" s="190"/>
      <c r="D40" s="190"/>
      <c r="E40" s="190"/>
      <c r="F40" s="190"/>
      <c r="G40" s="190"/>
      <c r="H40" s="190"/>
      <c r="I40" s="168" t="s">
        <v>95</v>
      </c>
      <c r="J40" s="168"/>
      <c r="K40" s="168"/>
      <c r="L40" s="168"/>
    </row>
    <row r="41" spans="1:12" ht="15">
      <c r="A41" s="53">
        <v>1</v>
      </c>
      <c r="B41" s="167" t="s">
        <v>108</v>
      </c>
      <c r="C41" s="167"/>
      <c r="D41" s="167"/>
      <c r="E41" s="167"/>
      <c r="F41" s="167"/>
      <c r="G41" s="167"/>
      <c r="H41" s="167"/>
      <c r="I41" s="168"/>
      <c r="J41" s="168"/>
      <c r="K41" s="168"/>
      <c r="L41" s="168"/>
    </row>
    <row r="42" spans="1:12" ht="15">
      <c r="A42" s="53">
        <v>2</v>
      </c>
      <c r="B42" s="167" t="s">
        <v>109</v>
      </c>
      <c r="C42" s="167"/>
      <c r="D42" s="167"/>
      <c r="E42" s="167"/>
      <c r="F42" s="167"/>
      <c r="G42" s="167"/>
      <c r="H42" s="167"/>
      <c r="I42" s="168"/>
      <c r="J42" s="168"/>
      <c r="K42" s="168"/>
      <c r="L42" s="168"/>
    </row>
    <row r="43" spans="1:12" ht="15">
      <c r="A43" s="53" t="s">
        <v>17</v>
      </c>
      <c r="B43" s="167" t="s">
        <v>110</v>
      </c>
      <c r="C43" s="167"/>
      <c r="D43" s="167"/>
      <c r="E43" s="167"/>
      <c r="F43" s="167"/>
      <c r="G43" s="167"/>
      <c r="H43" s="167"/>
      <c r="I43" s="168"/>
      <c r="J43" s="168"/>
      <c r="K43" s="168"/>
      <c r="L43" s="168"/>
    </row>
    <row r="44" spans="1:12" ht="15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5"/>
      <c r="L44" s="55"/>
    </row>
    <row r="45" spans="1:12" s="1" customFormat="1" ht="15">
      <c r="A45" s="166" t="s">
        <v>96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s="1" customFormat="1" ht="15">
      <c r="A46" s="203" t="s">
        <v>102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</row>
    <row r="47" spans="1:12" s="1" customFormat="1" ht="15">
      <c r="A47" s="203" t="s">
        <v>103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s="1" customFormat="1" ht="15">
      <c r="A48" s="203" t="s">
        <v>104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</row>
    <row r="49" spans="1:12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s="1" customFormat="1" ht="15">
      <c r="A50" s="166" t="s">
        <v>97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s="1" customFormat="1" ht="15">
      <c r="A51" s="48" t="s">
        <v>99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s="1" customFormat="1" ht="15">
      <c r="A52" s="48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4:11" ht="15">
      <c r="D53" s="48"/>
      <c r="E53" s="48"/>
      <c r="G53" s="48"/>
      <c r="H53" s="48"/>
      <c r="I53" s="48"/>
      <c r="J53" s="48"/>
      <c r="K53" s="48"/>
    </row>
    <row r="54" spans="1:12" s="1" customFormat="1" ht="15">
      <c r="A54" s="166" t="s">
        <v>98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</row>
    <row r="55" spans="1:12" ht="15">
      <c r="A55" s="202" t="s">
        <v>101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</row>
  </sheetData>
  <sheetProtection/>
  <mergeCells count="40">
    <mergeCell ref="B9:J9"/>
    <mergeCell ref="B10:J10"/>
    <mergeCell ref="A55:L55"/>
    <mergeCell ref="A47:L47"/>
    <mergeCell ref="A46:L46"/>
    <mergeCell ref="A48:L48"/>
    <mergeCell ref="B43:H43"/>
    <mergeCell ref="A50:L50"/>
    <mergeCell ref="A54:L54"/>
    <mergeCell ref="A45:L45"/>
    <mergeCell ref="A2:L2"/>
    <mergeCell ref="A4:L4"/>
    <mergeCell ref="B7:J7"/>
    <mergeCell ref="B8:J8"/>
    <mergeCell ref="B29:B36"/>
    <mergeCell ref="K7:L7"/>
    <mergeCell ref="K8:L8"/>
    <mergeCell ref="K9:L9"/>
    <mergeCell ref="K10:L10"/>
    <mergeCell ref="B16:B20"/>
    <mergeCell ref="A5:L5"/>
    <mergeCell ref="A27:A28"/>
    <mergeCell ref="H27:H28"/>
    <mergeCell ref="A12:L12"/>
    <mergeCell ref="C14:E14"/>
    <mergeCell ref="I43:L43"/>
    <mergeCell ref="C16:E20"/>
    <mergeCell ref="G35:G36"/>
    <mergeCell ref="B40:H40"/>
    <mergeCell ref="I40:L40"/>
    <mergeCell ref="A38:L38"/>
    <mergeCell ref="B42:H42"/>
    <mergeCell ref="B41:H41"/>
    <mergeCell ref="I41:L41"/>
    <mergeCell ref="I42:L42"/>
    <mergeCell ref="C15:E15"/>
    <mergeCell ref="C29:E36"/>
    <mergeCell ref="G27:G28"/>
    <mergeCell ref="C21:E28"/>
    <mergeCell ref="B21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User</cp:lastModifiedBy>
  <cp:lastPrinted>2015-08-27T08:16:30Z</cp:lastPrinted>
  <dcterms:created xsi:type="dcterms:W3CDTF">2013-10-09T11:41:25Z</dcterms:created>
  <dcterms:modified xsi:type="dcterms:W3CDTF">2016-06-14T09:15:09Z</dcterms:modified>
  <cp:category/>
  <cp:version/>
  <cp:contentType/>
  <cp:contentStatus/>
</cp:coreProperties>
</file>